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tables/table1.xml" ContentType="application/vnd.openxmlformats-officedocument.spreadsheetml.table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tables/table4.xml" ContentType="application/vnd.openxmlformats-officedocument.spreadsheetml.table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j.groeger\Documents\__Projekte\83401_UBA_BE_Software\Projektinhalte\AP6_Vergabekriterien_OPTIONAL\"/>
    </mc:Choice>
  </mc:AlternateContent>
  <xr:revisionPtr revIDLastSave="0" documentId="13_ncr:1_{A527297B-E25C-4DA0-BD15-1D0E51B9CAFA}" xr6:coauthVersionLast="47" xr6:coauthVersionMax="47" xr10:uidLastSave="{00000000-0000-0000-0000-000000000000}"/>
  <bookViews>
    <workbookView xWindow="-120" yWindow="-120" windowWidth="25440" windowHeight="15990" tabRatio="780" xr2:uid="{00000000-000D-0000-FFFF-FFFF00000000}"/>
  </bookViews>
  <sheets>
    <sheet name="ReadMe" sheetId="1" r:id="rId1"/>
    <sheet name="Allgemeine Angaben" sheetId="2" r:id="rId2"/>
    <sheet name="Standardnutzungsszenario" sheetId="3" r:id="rId3"/>
    <sheet name="Ergebnisse pc device" sheetId="4" r:id="rId4"/>
    <sheet name="Berechnung pc device" sheetId="5" r:id="rId5"/>
    <sheet name="URL Liste pc device" sheetId="18" r:id="rId6"/>
    <sheet name="Ergebnisse server device" sheetId="19" r:id="rId7"/>
    <sheet name="Berechnung server device" sheetId="21" r:id="rId8"/>
    <sheet name="URL Liste server device" sheetId="23" r:id="rId9"/>
    <sheet name="Ergebnisse mobile device" sheetId="20" r:id="rId10"/>
    <sheet name="Berechnung mobile device" sheetId="22" r:id="rId11"/>
    <sheet name="URL Liste mobile device" sheetId="24" r:id="rId12"/>
  </sheets>
  <definedNames>
    <definedName name="_xlnm.Print_Area" localSheetId="9">'Ergebnisse mobile device'!$B$1:$I$78</definedName>
    <definedName name="_xlnm.Print_Area" localSheetId="3">'Ergebnisse pc device'!$B$1:$I$78</definedName>
    <definedName name="_xlnm.Print_Area" localSheetId="6">'Ergebnisse server device'!$B$1:$I$78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22" l="1"/>
  <c r="H34" i="22" s="1"/>
  <c r="H23" i="22"/>
  <c r="H24" i="22" s="1"/>
  <c r="H14" i="22"/>
  <c r="H15" i="22" s="1"/>
  <c r="G55" i="20" s="1"/>
  <c r="F34" i="22"/>
  <c r="D34" i="22"/>
  <c r="F24" i="22"/>
  <c r="D24" i="22"/>
  <c r="F15" i="22"/>
  <c r="D15" i="22"/>
  <c r="B2" i="23"/>
  <c r="B2" i="24"/>
  <c r="B2" i="18"/>
  <c r="G44" i="20"/>
  <c r="G56" i="19"/>
  <c r="G55" i="19"/>
  <c r="G54" i="19"/>
  <c r="G53" i="19"/>
  <c r="G52" i="19"/>
  <c r="G44" i="19"/>
  <c r="C2" i="22"/>
  <c r="L40" i="21"/>
  <c r="L45" i="21" s="1"/>
  <c r="G69" i="19" s="1"/>
  <c r="J40" i="21"/>
  <c r="J42" i="21" s="1"/>
  <c r="J45" i="21" s="1"/>
  <c r="G68" i="19" s="1"/>
  <c r="H40" i="21"/>
  <c r="H41" i="21" s="1"/>
  <c r="F40" i="21"/>
  <c r="F41" i="21" s="1"/>
  <c r="D40" i="21"/>
  <c r="D41" i="21" s="1"/>
  <c r="L29" i="21"/>
  <c r="G62" i="19" s="1"/>
  <c r="H29" i="21"/>
  <c r="H30" i="21" s="1"/>
  <c r="D29" i="21"/>
  <c r="D30" i="21" s="1"/>
  <c r="J29" i="21"/>
  <c r="G61" i="19" s="1"/>
  <c r="F29" i="21"/>
  <c r="C2" i="21"/>
  <c r="C2" i="20"/>
  <c r="C2" i="19"/>
  <c r="H35" i="22" l="1"/>
  <c r="D25" i="22"/>
  <c r="D35" i="22"/>
  <c r="D38" i="22" s="1"/>
  <c r="F35" i="22"/>
  <c r="F38" i="22" s="1"/>
  <c r="H25" i="22"/>
  <c r="G61" i="20" s="1"/>
  <c r="F25" i="22"/>
  <c r="D42" i="21"/>
  <c r="D45" i="21" s="1"/>
  <c r="G65" i="19" s="1"/>
  <c r="H31" i="21"/>
  <c r="G60" i="19" s="1"/>
  <c r="F30" i="21"/>
  <c r="F31" i="21" s="1"/>
  <c r="G59" i="19" s="1"/>
  <c r="F42" i="21"/>
  <c r="F45" i="21" s="1"/>
  <c r="G66" i="19" s="1"/>
  <c r="H42" i="21"/>
  <c r="H45" i="21" s="1"/>
  <c r="G67" i="19" s="1"/>
  <c r="D31" i="21"/>
  <c r="G58" i="19" s="1"/>
  <c r="H38" i="22" l="1"/>
  <c r="G68" i="20" s="1"/>
  <c r="C2" i="5" l="1"/>
  <c r="D29" i="5" l="1"/>
  <c r="D30" i="5" s="1"/>
  <c r="H29" i="5"/>
  <c r="C2" i="4"/>
  <c r="G44" i="4"/>
  <c r="D40" i="5"/>
  <c r="H40" i="5"/>
  <c r="L29" i="5"/>
  <c r="L40" i="5"/>
  <c r="L45" i="5" s="1"/>
  <c r="F29" i="5" l="1"/>
  <c r="G69" i="4"/>
  <c r="D41" i="5"/>
  <c r="D42" i="5" s="1"/>
  <c r="J40" i="5"/>
  <c r="J42" i="5" s="1"/>
  <c r="J29" i="5"/>
  <c r="G61" i="4" s="1"/>
  <c r="G62" i="4"/>
  <c r="F40" i="5"/>
  <c r="H30" i="5"/>
  <c r="G56" i="4"/>
  <c r="G55" i="4"/>
  <c r="G54" i="4"/>
  <c r="G52" i="4"/>
  <c r="J45" i="5" l="1"/>
  <c r="G68" i="4" s="1"/>
  <c r="D45" i="5"/>
  <c r="G65" i="4" s="1"/>
  <c r="F30" i="5"/>
  <c r="F31" i="5" s="1"/>
  <c r="G59" i="4" s="1"/>
  <c r="H41" i="5"/>
  <c r="H42" i="5" s="1"/>
  <c r="G53" i="4"/>
  <c r="D31" i="5"/>
  <c r="G58" i="4" s="1"/>
  <c r="H31" i="5"/>
  <c r="G60" i="4" s="1"/>
  <c r="H45" i="5" l="1"/>
  <c r="G67" i="4" s="1"/>
  <c r="F41" i="5"/>
  <c r="F42" i="5" s="1"/>
  <c r="F45" i="5" l="1"/>
  <c r="G6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tc={002F00A5-0096-4737-ACDA-004800B90022}</author>
  </authors>
  <commentList>
    <comment ref="B22" authorId="0" shapeId="0" xr:uid="{002F00A5-0096-4737-ACDA-004800B90022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Beispiel für einen Kommentar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tc={008A0027-0055-4A4E-8924-006200F700EA}</author>
  </authors>
  <commentList>
    <comment ref="B5" authorId="0" shapeId="0" xr:uid="{008A0027-0055-4A4E-8924-006200F700EA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Lokale Anwendung, Anwendung mit entfernter Datenhaltung, Anwendung mit entfernter Datenverarbeitung, Serveranwendung oder ...
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tc={00A90049-0003-4291-8529-002C00FA0096}</author>
  </authors>
  <commentList>
    <comment ref="B9" authorId="0" shapeId="0" xr:uid="{00A90049-0003-4291-8529-002C00FA0096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Die Komponente, die die Last erzeugt. 
Beispiele:
pc-/ mobile device:
Automatisierungstool, manuelle Eingabe, …
server device: 
Automatisierungstool/ Fernsteuerung, Client, Simulation vieler Clients, ...
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tc={008200B0-0046-4260-84E9-00CD00390095}</author>
    <author>tc={00790066-00BD-458F-95F0-001800F90000}</author>
    <author>tc={00B4008D-00D2-451D-BE1F-00AB00C800B4}</author>
    <author>tc={00520007-0076-45BD-BB56-002D00B900CD}</author>
    <author>tc={001B0092-009C-401B-9AF7-00EB00D400B0}</author>
    <author>tc={001B009E-00B8-4467-870E-005200AA0095}</author>
    <author>tc={00E90052-00AC-4E1C-9A41-001E00490080}</author>
    <author>tc={00A60074-004E-4BF6-8091-0047007F0065}</author>
    <author>tc={00910058-0048-45FC-9F5A-00B600600022}</author>
    <author>tc={00E30074-0053-4E62-8973-00B500AA00F2}</author>
  </authors>
  <commentList>
    <comment ref="E16" authorId="0" shapeId="0" xr:uid="{008200B0-0046-4260-84E9-00CD00390095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(Softwarekomponenten, die gemeinsam das Softwarprodukt bilden bzw. zu seiner Ausführung notwendig sind und vom Ausangszustand abweichende Konfigurationen beschreiben)
</t>
      </text>
    </comment>
    <comment ref="F22" authorId="1" shapeId="0" xr:uid="{00790066-00BD-458F-95F0-001800F90000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Hersteller, Seriennummer, Produktname
</t>
      </text>
    </comment>
    <comment ref="F23" authorId="2" shapeId="0" xr:uid="{00B4008D-00D2-451D-BE1F-00AB00C800B4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Intel Core i7-6700K CPU @ 4.00GHz
</t>
      </text>
    </comment>
    <comment ref="F26" authorId="3" shapeId="0" xr:uid="{00520007-0076-45BD-BB56-002D00B900CD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Hersteller, Größe, …
Beispiel:
2x F4-3200C14-16GVK, G-Skill 32GiB DDR4
</t>
      </text>
    </comment>
    <comment ref="F27" authorId="4" shapeId="0" xr:uid="{001B0092-009C-401B-9AF7-00EB00D400B0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Samsung EVO 860 500 GB (main) and SanDisk SD8SN8U2 256 GB M2 (for storage)
</t>
      </text>
    </comment>
    <comment ref="F28" authorId="5" shapeId="0" xr:uid="{001B009E-00B8-4467-870E-005200AA0095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ZOTAC GeForce GTX 1060 AMP! Edition, 3~GB 192 Bit GDDR5
</t>
      </text>
    </comment>
    <comment ref="F29" authorId="6" shapeId="0" xr:uid="{00E90052-00AC-4E1C-9A41-001E00490080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Internetverbindung, Telefon Typ, Netzwerk Betreiber Name
Beispiel:
LAN, WLAN, LTE, 3G, 5G, GSM, Telekom.de
</t>
      </text>
    </comment>
    <comment ref="F31" authorId="7" shapeId="0" xr:uid="{00A60074-004E-4BF6-8091-0047007F0065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ASUS Z170I PRO GAMING
</t>
      </text>
    </comment>
    <comment ref="F32" authorId="8" shapeId="0" xr:uid="{00910058-0048-45FC-9F5A-00B600600022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Ubuntu 22.04.1 LTS
</t>
      </text>
    </comment>
    <comment ref="F33" authorId="9" shapeId="0" xr:uid="{00E30074-0053-4E62-8973-00B500AA00F2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Wie ist das SUT konfiguriert, d.h. welche Software wird zur Messung genutzt (Frameworks + weitere zum Messen notwendige Software)?
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tc={04B08792-BB24-4300-86BB-1B391DAE049A}</author>
  </authors>
  <commentList>
    <comment ref="F5" authorId="0" shapeId="0" xr:uid="{04B08792-BB24-4300-86BB-1B391DAE049A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z.B. 1/min
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tc={BBF62E2F-4296-4843-B28A-99EE99DD8418}</author>
    <author>tc={E6CA5F1D-D03E-420B-A203-192F47A3E738}</author>
    <author>tc={3E29F068-093B-4B1E-A185-0913962F10A2}</author>
    <author>tc={87FFEA54-B477-41E4-997A-771CCC1381CA}</author>
    <author>tc={F401BF49-89D4-4FBE-8463-F406EB641426}</author>
    <author>tc={B52D7C84-BCCB-4C84-8D78-F58B45CB4369}</author>
    <author>tc={2170D0A5-9735-4406-9D9F-7E4EF3F4C84A}</author>
    <author>tc={8D7F0E6B-7D27-43FB-8C33-DE7C505B8F32}</author>
    <author>tc={DF94B17F-321D-4C0C-972D-07F00937A44A}</author>
    <author>tc={53677C0A-C939-4517-BBF7-A80D69E0E0D0}</author>
  </authors>
  <commentList>
    <comment ref="E16" authorId="0" shapeId="0" xr:uid="{BBF62E2F-4296-4843-B28A-99EE99DD8418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(Softwarekomponenten, die gemeinsam das Softwarprodukt bilden bzw. zu seiner Ausführung notwendig sind und vom Ausangszustand abweichende Konfigurationen beschreiben)
</t>
      </text>
    </comment>
    <comment ref="F22" authorId="1" shapeId="0" xr:uid="{E6CA5F1D-D03E-420B-A203-192F47A3E738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Hersteller, Seriennummer, Produktname
</t>
      </text>
    </comment>
    <comment ref="F23" authorId="2" shapeId="0" xr:uid="{3E29F068-093B-4B1E-A185-0913962F10A2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Intel Core i7-6700K CPU @ 4.00GHz
</t>
      </text>
    </comment>
    <comment ref="F26" authorId="3" shapeId="0" xr:uid="{87FFEA54-B477-41E4-997A-771CCC1381CA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Hersteller, Größe, …
Beispiel:
2x F4-3200C14-16GVK, G-Skill 32GiB DDR4
</t>
      </text>
    </comment>
    <comment ref="F27" authorId="4" shapeId="0" xr:uid="{F401BF49-89D4-4FBE-8463-F406EB641426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Samsung EVO 860 500 GB (main) and SanDisk SD8SN8U2 256 GB M2 (for storage)
</t>
      </text>
    </comment>
    <comment ref="F28" authorId="5" shapeId="0" xr:uid="{B52D7C84-BCCB-4C84-8D78-F58B45CB4369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ZOTAC GeForce GTX 1060 AMP! Edition, 3~GB 192 Bit GDDR5
</t>
      </text>
    </comment>
    <comment ref="F29" authorId="6" shapeId="0" xr:uid="{2170D0A5-9735-4406-9D9F-7E4EF3F4C84A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Internetverbindung, Telefon Typ, Netzwerk Betreiber Name
Beispiel:
LAN, WLAN, LTE, 3G, 5G, GSM, Telekom.de
</t>
      </text>
    </comment>
    <comment ref="F31" authorId="7" shapeId="0" xr:uid="{8D7F0E6B-7D27-43FB-8C33-DE7C505B8F32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ASUS Z170I PRO GAMING
</t>
      </text>
    </comment>
    <comment ref="F32" authorId="8" shapeId="0" xr:uid="{DF94B17F-321D-4C0C-972D-07F00937A44A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Ubuntu 22.04.1 LTS
</t>
      </text>
    </comment>
    <comment ref="F33" authorId="9" shapeId="0" xr:uid="{53677C0A-C939-4517-BBF7-A80D69E0E0D0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Wie ist das SUT konfiguriert, d.h. welche Software wird zur Messung genutzt (Frameworks + weitere zum Messen notwendige Software)?
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tc={7EC40C3C-1DE7-4500-8BC9-EB3895BBC498}</author>
  </authors>
  <commentList>
    <comment ref="F5" authorId="0" shapeId="0" xr:uid="{7EC40C3C-1DE7-4500-8BC9-EB3895BBC498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z.B. 1/min
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tc={301D8752-DB63-46FE-958C-49B705E7620C}</author>
    <author>tc={AE6C1DDA-97E8-4461-B939-4334AB2AD22D}</author>
    <author>tc={048C38E4-9832-4C8E-9B03-7D5483F002CA}</author>
    <author>tc={03F5368D-A3B6-4DCE-8790-531A32E38987}</author>
    <author>tc={421BA3C4-DB0C-40CF-A14A-E1444FEBCAB6}</author>
    <author>tc={61835EE7-06E6-43AC-A1C2-B7087C6729B4}</author>
    <author>tc={815F9063-C93A-49B0-B1A1-9CBF6B89EBCC}</author>
    <author>tc={5583592C-943F-4771-BC14-7F41A6BCBC59}</author>
    <author>tc={C6877D40-2518-4B7F-9030-A78D67B2CF45}</author>
    <author>tc={B632B778-1D5E-41E7-8906-ED2369C3177A}</author>
  </authors>
  <commentList>
    <comment ref="E16" authorId="0" shapeId="0" xr:uid="{301D8752-DB63-46FE-958C-49B705E7620C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(Softwarekomponenten, die gemeinsam das Softwarprodukt bilden bzw. zu seiner Ausführung notwendig sind und vom Ausangszustand abweichende Konfigurationen beschreiben)
</t>
      </text>
    </comment>
    <comment ref="F22" authorId="1" shapeId="0" xr:uid="{AE6C1DDA-97E8-4461-B939-4334AB2AD22D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Hersteller, Seriennummer, Produktname
</t>
      </text>
    </comment>
    <comment ref="F23" authorId="2" shapeId="0" xr:uid="{048C38E4-9832-4C8E-9B03-7D5483F002CA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Intel Core i7-6700K CPU @ 4.00GHz
</t>
      </text>
    </comment>
    <comment ref="F26" authorId="3" shapeId="0" xr:uid="{03F5368D-A3B6-4DCE-8790-531A32E38987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Hersteller, Größe, …
Beispiel:
2x F4-3200C14-16GVK, G-Skill 32GiB DDR4
</t>
      </text>
    </comment>
    <comment ref="F27" authorId="4" shapeId="0" xr:uid="{421BA3C4-DB0C-40CF-A14A-E1444FEBCAB6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Samsung EVO 860 500 GB (main) and SanDisk SD8SN8U2 256 GB M2 (for storage)
</t>
      </text>
    </comment>
    <comment ref="F28" authorId="5" shapeId="0" xr:uid="{61835EE7-06E6-43AC-A1C2-B7087C6729B4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ZOTAC GeForce GTX 1060 AMP! Edition, 3~GB 192 Bit GDDR5
</t>
      </text>
    </comment>
    <comment ref="F29" authorId="6" shapeId="0" xr:uid="{815F9063-C93A-49B0-B1A1-9CBF6B89EBCC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Internetverbindung, Telefon Typ, Netzwerk Betreiber Name
Beispiel:
LAN, WLAN, LTE, 3G, 5G, GSM, Telekom.de
</t>
      </text>
    </comment>
    <comment ref="F31" authorId="7" shapeId="0" xr:uid="{5583592C-943F-4771-BC14-7F41A6BCBC59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ASUS Z170I PRO GAMING
</t>
      </text>
    </comment>
    <comment ref="F32" authorId="8" shapeId="0" xr:uid="{C6877D40-2518-4B7F-9030-A78D67B2CF45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Beispiel:
Ubuntu 22.04.1 LTS
</t>
      </text>
    </comment>
    <comment ref="F33" authorId="9" shapeId="0" xr:uid="{B632B778-1D5E-41E7-8906-ED2369C3177A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Wie ist das SUT konfiguriert, d.h. welche Software wird zur Messung genutzt (Frameworks + weitere zum Messen notwendige Software)?
</t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tc={406B3813-7D73-488C-8C75-7BDFA03490C2}</author>
  </authors>
  <commentList>
    <comment ref="F5" authorId="0" shapeId="0" xr:uid="{406B3813-7D73-488C-8C75-7BDFA03490C2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Hinweis:
z.B. 1/min
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1C96173-E583-49B5-BCE4-E314107DB022}" keepAlive="1" name="Abfrage - Tabelle3" description="Verbindung mit der Abfrage 'Tabelle3' in der Arbeitsmappe." type="5" refreshedVersion="0" background="1">
    <dbPr connection="Provider=Microsoft.Mashup.OleDb.1;Data Source=$Workbook$;Location=Tabelle3;Extended Properties=&quot;&quot;" command="SELECT * FROM [Tabelle3]"/>
  </connection>
  <connection id="2" xr16:uid="{669DE415-6548-4858-9B0F-297AFD0996C5}" keepAlive="1" name="Abfrage - Tabelle3 (2)" description="Verbindung mit der Abfrage 'Tabelle3 (2)' in der Arbeitsmappe." type="5" refreshedVersion="0" background="1">
    <dbPr connection="Provider=Microsoft.Mashup.OleDb.1;Data Source=$Workbook$;Location=&quot;Tabelle3 (2)&quot;;Extended Properties=&quot;&quot;" command="SELECT * FROM [Tabelle3 (2)]"/>
  </connection>
</connections>
</file>

<file path=xl/sharedStrings.xml><?xml version="1.0" encoding="utf-8"?>
<sst xmlns="http://schemas.openxmlformats.org/spreadsheetml/2006/main" count="1060" uniqueCount="286">
  <si>
    <t xml:space="preserve">Diese Anlage 2 zur Antragstellung des Blauen Engels für Software dient dazu, Nachweise der Anforderungen zu sammeln und zu strukturieren. 
</t>
  </si>
  <si>
    <t>Hinweise zur Bearbeitung</t>
  </si>
  <si>
    <t>- Bitte machen Sie zunächst Angaben zum analysierten Produkt, zur Messung und zum Erfasser der Daten. Nutzen Sie dazu die Felder in den grau hinterlegten Bereichen</t>
  </si>
  <si>
    <t>- für manche Felder sind Hinweise (bspw. zur Erläuterung der Indikatoren) als Kommentare hinterlegt, erkennbar an der roten Markierung in der rechten oberen Zellen-Ecke</t>
  </si>
  <si>
    <t>- Die Ergebnisse der Software-Bewertung können in der Spalte "Ergebnisse" erfasst werden</t>
  </si>
  <si>
    <t>- Bemerkungen, Hinweise, absolute Werte usw. können in der Spalte "Bemerkung" erfasst werden</t>
  </si>
  <si>
    <t>- Zellen, in denen Informationen eingepflegt werden sollen, sind grau hinterlegt und gestrichelt umrandet</t>
  </si>
  <si>
    <t>Angaben zum analysierten Produkt</t>
  </si>
  <si>
    <t>Produkt:</t>
  </si>
  <si>
    <t>Version:</t>
  </si>
  <si>
    <t>Hersteller:</t>
  </si>
  <si>
    <t>Software-Klasse (Architektur):</t>
  </si>
  <si>
    <t>Kompatible Geräteklassen (pc, server, mobile)</t>
  </si>
  <si>
    <t>Angaben zur Messung</t>
  </si>
  <si>
    <t>Datum der Messung:</t>
  </si>
  <si>
    <t>Angaben zur Person, die die Messung durchgeführt hat:</t>
  </si>
  <si>
    <t>Name:</t>
  </si>
  <si>
    <t>Mail:</t>
  </si>
  <si>
    <t>Sonstiges:</t>
  </si>
  <si>
    <t>Institut:</t>
  </si>
  <si>
    <t>Bezeichnung:</t>
  </si>
  <si>
    <t>Adresse:</t>
  </si>
  <si>
    <t>Website:</t>
  </si>
  <si>
    <t>Standardnutzungsszenario</t>
  </si>
  <si>
    <t>Diese Vorlage ist eine Hilfestellung und kann durch ein informationsgleiches anderes Format ersetzt werden</t>
  </si>
  <si>
    <t>Software (Name):</t>
  </si>
  <si>
    <t>Stand (Version, Datum)</t>
  </si>
  <si>
    <t>Autoren:</t>
  </si>
  <si>
    <t>System under Test:</t>
  </si>
  <si>
    <t>Lastgenerator:</t>
  </si>
  <si>
    <t>Voraussetzungen zum Durchführen des Standardnutzungsszenarios:</t>
  </si>
  <si>
    <t>Ablauf (bei Bedarf Tabelle erweitern):</t>
  </si>
  <si>
    <t>Nr.</t>
  </si>
  <si>
    <t>Zeit</t>
  </si>
  <si>
    <t>Tätigkeitsbeschreibung</t>
  </si>
  <si>
    <t>action</t>
  </si>
  <si>
    <t>Nach Ende der Messung:</t>
  </si>
  <si>
    <t>Bewertung von Softwareprodukten "Blauer Engel für Ressourcen- und energieefiziente Softwareprodukte"</t>
  </si>
  <si>
    <t>für pc device</t>
  </si>
  <si>
    <t>Die Ergebnisse sind zusätzlich im PDF Format an die RAL gGmbH zu übermitteln.</t>
  </si>
  <si>
    <t>Die Ergebnisse sind jährlich zu aktualisieren und zu veröffentlichen.</t>
  </si>
  <si>
    <t>#</t>
  </si>
  <si>
    <t>Kriterium</t>
  </si>
  <si>
    <t>Indikatoren</t>
  </si>
  <si>
    <t>3.1</t>
  </si>
  <si>
    <t>Anforderungen zum Zeitpunkt der Antragsstellung</t>
  </si>
  <si>
    <t>3.1.1</t>
  </si>
  <si>
    <t>Ressourcen- und Energieeffizienz</t>
  </si>
  <si>
    <t>3.1.1.1</t>
  </si>
  <si>
    <t>Erforderliche minimale Systemvoraussetzungen</t>
  </si>
  <si>
    <r>
      <rPr>
        <b/>
        <i/>
        <sz val="11"/>
        <color theme="1"/>
        <rFont val="Calibri"/>
        <scheme val="minor"/>
      </rPr>
      <t>Nachweis</t>
    </r>
    <r>
      <rPr>
        <i/>
        <sz val="11"/>
        <color theme="1"/>
        <rFont val="Calibri"/>
        <scheme val="minor"/>
      </rPr>
      <t>: Der Antragsteller bestätigt die Einhaltung der Anforderungen in Anlage 1 zum Vertrag und nennt die erforderlichen minimalen Systemvoraussetzungen in der Tabellenkalkulationsdatei zur Kriterienerfassung in Anlage 2 zum Vertrag. Die Angaben sind entsprechend Abschnitt 3.1.3.7 zu veröffentlichen und entsprechend Abschnitt 3.2.1 aktuell zu halten.</t>
    </r>
  </si>
  <si>
    <t>ID</t>
  </si>
  <si>
    <t>Bezeichnung</t>
  </si>
  <si>
    <t>Hinweis</t>
  </si>
  <si>
    <t>Ergebnis</t>
  </si>
  <si>
    <t>Einheit</t>
  </si>
  <si>
    <t>Bemerkung</t>
  </si>
  <si>
    <t>3.1.1.1 a)</t>
  </si>
  <si>
    <t xml:space="preserve">Minimal erforderliche Prozessor-Architektur inkl. Generation </t>
  </si>
  <si>
    <t>z.B. Intel i5-3570k 3.4 GHz 4 Core (64-Bit), Intel Atom x7-Z8700 Processor</t>
  </si>
  <si>
    <t>Text</t>
  </si>
  <si>
    <t>3.1.1.1 b)</t>
  </si>
  <si>
    <t>Minimal erforderlicher lokaler Arbeitsspeicher</t>
  </si>
  <si>
    <t>z.B. 256 MB Arbeitsspeicher</t>
  </si>
  <si>
    <t>MByte</t>
  </si>
  <si>
    <t>3.1.1.1 c)</t>
  </si>
  <si>
    <t>Minimal erforderlicher lokaler Permanentspeicher</t>
  </si>
  <si>
    <t>z.B. freier Speicherplatz von 100 MB</t>
  </si>
  <si>
    <t>3.1.1.1 d)</t>
  </si>
  <si>
    <t>Erforderliche Voraussetzungen an weitere Software (Betriebssystem, Middleware und Hilfsanwendungen: Softwarestack)</t>
  </si>
  <si>
    <r>
      <t xml:space="preserve">z.B. Windows 7, .NET Framework und Browser Version XY; </t>
    </r>
    <r>
      <rPr>
        <i/>
        <sz val="11"/>
        <rFont val="Calibri"/>
        <scheme val="minor"/>
      </rPr>
      <t>[kann entfallen, wenn keine weitere Software notwendig ist]</t>
    </r>
  </si>
  <si>
    <t>3.1.1.1 e)</t>
  </si>
  <si>
    <t xml:space="preserve">Benennung der erforderlichen externen Dienste, die nicht auf dem Referenzsystem verfügbar sind </t>
  </si>
  <si>
    <r>
      <t xml:space="preserve">z. B. Cloud Dienste, Speicherdienste, API-Nutzung, … </t>
    </r>
    <r>
      <rPr>
        <i/>
        <sz val="11"/>
        <rFont val="Calibri"/>
        <scheme val="minor"/>
      </rPr>
      <t>[kann entfallen, wenn keine weiteren Dienste notwendig sind]</t>
    </r>
  </si>
  <si>
    <t>3.1.1.1 f)</t>
  </si>
  <si>
    <t>Benennung erforderlicher zusätzlicher Hardware</t>
  </si>
  <si>
    <r>
      <t xml:space="preserve">Voraussetzung ist, dass die zusätzliche Hardware direkt in das Referenzsystem (siehe Anhang B) integrierbar ist. z .B. Grafikkarte </t>
    </r>
    <r>
      <rPr>
        <i/>
        <sz val="11"/>
        <rFont val="Calibri"/>
        <scheme val="minor"/>
      </rPr>
      <t>[kann entfallen, wenn keine weitere Hardware notwendig ist]</t>
    </r>
  </si>
  <si>
    <t>3.1.1.2</t>
  </si>
  <si>
    <t>Dokumentation des Messaufbaus</t>
  </si>
  <si>
    <r>
      <rPr>
        <b/>
        <i/>
        <sz val="11"/>
        <color theme="1"/>
        <rFont val="Calibri"/>
        <scheme val="minor"/>
      </rPr>
      <t>Nachweis</t>
    </r>
    <r>
      <rPr>
        <i/>
        <sz val="11"/>
        <color theme="1"/>
        <rFont val="Calibri"/>
        <scheme val="minor"/>
      </rPr>
      <t>: Der Antragsteller bestätigt die Einhaltung der Qualitätsanforderungen gemäß Anhang A in Anlage 1 zum Vertrag und trägt die oben geforderten Angaben in der Tabellenkalkulationsdatei zur Kriterienerfassung in Anlage 2 zum Vertrag ein. Auf Nachfrage der Auditor*in demonstriert der Antragsteller den Messaufbau. Die Angaben sind entsprechend Abschnitt 3.1.3.7 zu veröffentlichen und entsprechend Abschnitt 3.2.1 aktuell zu halten.</t>
    </r>
  </si>
  <si>
    <t>Hinweis / Details</t>
  </si>
  <si>
    <t>3.1.1.2 a)</t>
  </si>
  <si>
    <t>Spezifikation des Messsystems</t>
  </si>
  <si>
    <t>System Jahr</t>
  </si>
  <si>
    <t>Jahr</t>
  </si>
  <si>
    <t>Modell</t>
  </si>
  <si>
    <t>Prozessor:</t>
  </si>
  <si>
    <t>Cores</t>
  </si>
  <si>
    <t>Zahl</t>
  </si>
  <si>
    <t>Taktfrequenz</t>
  </si>
  <si>
    <t>RAM:</t>
  </si>
  <si>
    <t>Festplatte (SSD / HDD)</t>
  </si>
  <si>
    <t>Grafikkarte:</t>
  </si>
  <si>
    <t>Netzwerk:</t>
  </si>
  <si>
    <t>Netzteil:</t>
  </si>
  <si>
    <t>Mainboard:</t>
  </si>
  <si>
    <t>Betriebssystem:</t>
  </si>
  <si>
    <t>Konfiguration (Software):</t>
  </si>
  <si>
    <t>Angeschlossene peripherie Geräte:</t>
  </si>
  <si>
    <t>3.1.1.2 b)</t>
  </si>
  <si>
    <t>Art der Messung</t>
  </si>
  <si>
    <t>Szenario-Test oder Langzeit-Test</t>
  </si>
  <si>
    <t>Szenario-Test</t>
  </si>
  <si>
    <t>3.1.1.2 c)</t>
  </si>
  <si>
    <t>Name und kurze Beschreibung der Messmethode</t>
  </si>
  <si>
    <t>Bezeichnung, Messaufbau, z.B. Einsatz von Virtualisierung</t>
  </si>
  <si>
    <t>3.1.1.2 d)</t>
  </si>
  <si>
    <t>Bezeichnung der Messgeräte zur Bestimmunng der elektrischen Leistung</t>
  </si>
  <si>
    <t>3.1.1.2 e)</t>
  </si>
  <si>
    <t>Nennung der Automatisierungssoftware, sofern verwendet</t>
  </si>
  <si>
    <t>3.1.1.2 f)</t>
  </si>
  <si>
    <t>Nennung der Toleranz</t>
  </si>
  <si>
    <t>%</t>
  </si>
  <si>
    <t>3.1.1.2 g)</t>
  </si>
  <si>
    <t>Nennung der durchgeführten Messungen</t>
  </si>
  <si>
    <t>Grundauslastung</t>
  </si>
  <si>
    <t>Wahrheitswert</t>
  </si>
  <si>
    <t>Leerlaufauslastung</t>
  </si>
  <si>
    <t>Langzeit-Test</t>
  </si>
  <si>
    <t>3.1.1.2 h)</t>
  </si>
  <si>
    <t>Daten zur Messung</t>
  </si>
  <si>
    <t>Dauer des Szenario-Tests</t>
  </si>
  <si>
    <t>Sekunden</t>
  </si>
  <si>
    <t>Anzahl Messdurchläufe</t>
  </si>
  <si>
    <t>Frequenz der Aufnahme der Messwerte</t>
  </si>
  <si>
    <t>Hz</t>
  </si>
  <si>
    <t>3.1.1.2 i)</t>
  </si>
  <si>
    <t>Benennung vorbereitender Arbeiten</t>
  </si>
  <si>
    <t>z.B. Neuinstallation des Betriebssystems, Zeitsynchronisation, vorgenommene Änderungen der Standardkonfigurationen des Softwarestacks</t>
  </si>
  <si>
    <t>3.1.1.3</t>
  </si>
  <si>
    <t>Messung der Grundauslastung und der Last des Softwareprodukts im Leerlaufzustand</t>
  </si>
  <si>
    <r>
      <rPr>
        <b/>
        <i/>
        <sz val="11"/>
        <color theme="1"/>
        <rFont val="Calibri"/>
        <scheme val="minor"/>
      </rPr>
      <t>Nachweis</t>
    </r>
    <r>
      <rPr>
        <i/>
        <sz val="11"/>
        <color theme="1"/>
        <rFont val="Calibri"/>
        <scheme val="minor"/>
      </rPr>
      <t>: Der Antragsteller bestätigt die Einhaltung der Anforderungen in Anlage 1 zum Vertrag und dokumentiert die Messwerte in der Tabellenkalkulationsdatei zur Kriterienerfassung in Anlage 2 zum Vertrag. Weiterhin legt er das Messprotokoll (vgl. Anhang A) als Anlage 3 zum Vertrag vor. Die Plausibilität der Messung muss durch die Auditor*in bestätigt werden.
Die Messergebnisse sind entsprechend Abschnitt 3.1.3.7 zu veröffentlichen und entsprechend Abschnitt 3.2.1 aktuell zu halten.</t>
    </r>
  </si>
  <si>
    <t>Messung der Grundauslastung</t>
  </si>
  <si>
    <t>3.1.1.3 a)</t>
  </si>
  <si>
    <t>Mittlere Prozessorauslastung</t>
  </si>
  <si>
    <t>3.1.1.3 b)</t>
  </si>
  <si>
    <t>Mittlere Arbeitsspeicherbelegung</t>
  </si>
  <si>
    <t>3.1.1.3 c)</t>
  </si>
  <si>
    <t>Mittlere Permanentspeicher-belegung</t>
  </si>
  <si>
    <t>3.1.1.3 d)</t>
  </si>
  <si>
    <t>Mittlere beanspruchte Bandbreite für Datenübertragung</t>
  </si>
  <si>
    <t>Die mittlere Bandbreite des Messsystems wird ohne das installierte Softwareprodukt gemessen</t>
  </si>
  <si>
    <t>Mbit/s</t>
  </si>
  <si>
    <t>3.1.1.3 e)</t>
  </si>
  <si>
    <t>Mittlere elektrische Leistungsaufnahme (brutto)</t>
  </si>
  <si>
    <t>W</t>
  </si>
  <si>
    <t>Messung der Last des Softwareprodukts im Leerlaufzustand</t>
  </si>
  <si>
    <t>3.1.1.3 a1)</t>
  </si>
  <si>
    <t>3.1.1.3 b1)</t>
  </si>
  <si>
    <t>3.1.1.3 c1)</t>
  </si>
  <si>
    <t>3.1.1.3 d1)</t>
  </si>
  <si>
    <t>Die zusätzliche mittlere Bandbreite, die durch den Leerlaufbetrieb der Software entsteht wird gemessen</t>
  </si>
  <si>
    <t>3.1.1.3 e1)</t>
  </si>
  <si>
    <t>Mittlere elektrische Leistungsaufnahme (netto)</t>
  </si>
  <si>
    <t>3.1.1.4</t>
  </si>
  <si>
    <t>Messung des Softwareprodukts während der Nutzung</t>
  </si>
  <si>
    <t>3.1.1.4 a)</t>
  </si>
  <si>
    <t>Prozessorarbeit</t>
  </si>
  <si>
    <t>3.1.1.4 b)</t>
  </si>
  <si>
    <t>Arbeitsspeicherarbeit</t>
  </si>
  <si>
    <t>MByte*s</t>
  </si>
  <si>
    <t>3.1.1.4 c)</t>
  </si>
  <si>
    <t>Permanentspeicherarbeit (Lesen und Schreiben)</t>
  </si>
  <si>
    <t>MByte/s*s</t>
  </si>
  <si>
    <t>3.1.1.4 d)</t>
  </si>
  <si>
    <t>Übertragene Datenmenge für Netzzugang</t>
  </si>
  <si>
    <t>Mbit/s*s</t>
  </si>
  <si>
    <t>3.1.1.4 e)</t>
  </si>
  <si>
    <t>Energiebedarf</t>
  </si>
  <si>
    <t>netto beim Szenario-Test; brutto beim Langzeit-Test</t>
  </si>
  <si>
    <t>Wh</t>
  </si>
  <si>
    <t>3.1.2</t>
  </si>
  <si>
    <t>Potenzielle Hardware-Nutzungsdauer</t>
  </si>
  <si>
    <t>3.1.2.1</t>
  </si>
  <si>
    <t>Abwärtskompatibilität</t>
  </si>
  <si>
    <r>
      <rPr>
        <b/>
        <i/>
        <sz val="11"/>
        <color theme="1"/>
        <rFont val="Calibri"/>
        <scheme val="minor"/>
      </rPr>
      <t>Nachweis</t>
    </r>
    <r>
      <rPr>
        <i/>
        <sz val="11"/>
        <color theme="1"/>
        <rFont val="Calibri"/>
        <scheme val="minor"/>
      </rPr>
      <t>: Der Antragsteller erklärt die Einhaltung der Anforderungen in Anlage 1 zum Vertrag und dokumentiert die Abwärtskompatibilität durch Nennung des Computer-Systems inklusive des erforderlichen Softwarestacks und dessen Kalenderjahr oder durch Nennung des Betriebssystems und dessen Kalenderjahr in der Tabellenkalkulationsdatei in Anlage 2 zum Vertrag ("Abwärtskompatibilitätssystem"). Zusätzlich markiert er die entsprechenden Stellen in den Produktinformationen und legt die betreffenden Seiten der Produktinformationen als Anlage 6 zum Vertrag vor oder gibt alternativ in Anlage 1 den zugehörigen Internetverweis (URL) auf die eigene Website an, auf diese Informationen veröffentlicht sind. Die Lauffähigkeit der Software mit den genannten Systemvoraussetzungen muss der Auditor*in auf deren Nachfrage vorgeführt werden.</t>
    </r>
  </si>
  <si>
    <t>Details</t>
  </si>
  <si>
    <t>3.1.2.1 a)</t>
  </si>
  <si>
    <t>Nennung des Computer-Systems inklusive des erforderlichen Softwarestacks, seiner Konfiguration und dessen Jahreszahl</t>
  </si>
  <si>
    <t>Angabe des Computer-Systems (Hardware auf dem das Softwareprodukt lauffähig ist)</t>
  </si>
  <si>
    <t>Beschreibung des erforderlichen Softwarestacks (der Softwarekomponenten, die gemeinsam das Softwarprodukt bilden bzw. zu seiner Ausführung notwendig sind und deren Konfiguration)</t>
  </si>
  <si>
    <t xml:space="preserve">Angabe des Kalenderjahrs des Computer-Systems </t>
  </si>
  <si>
    <t>Datum</t>
  </si>
  <si>
    <t>3.1.2.1 b)</t>
  </si>
  <si>
    <t>alternativ: Nennung des
Betriebssystems (inkl. Versionsnummer) und dessen Jahreszahl</t>
  </si>
  <si>
    <t xml:space="preserve">Angabe des Betriebssystems (inkl. Versionsnummer) </t>
  </si>
  <si>
    <t>Angabe des Kalenderjahrs des Betriebssystems</t>
  </si>
  <si>
    <t>Definitionen s. Anhang A 1.2</t>
  </si>
  <si>
    <t>grün: eintragen</t>
  </si>
  <si>
    <t>lila: Ergebnis (berechnet)</t>
  </si>
  <si>
    <t>Mittlere Prozessorauslastung im Leerlauf</t>
  </si>
  <si>
    <t>Mittlere Arbeitsspeicherbelegung im Leerlauf</t>
  </si>
  <si>
    <t>Mittlere Permanentspeicherbelegung im Leerlauf</t>
  </si>
  <si>
    <t>Vollauslastung (VA)</t>
  </si>
  <si>
    <t>MB</t>
  </si>
  <si>
    <t>NA</t>
  </si>
  <si>
    <t>Grundauslastung (GA)</t>
  </si>
  <si>
    <t>Leerlaufauslastung (LA)</t>
  </si>
  <si>
    <t>Netto-Leerlaufauslastung (NLA)</t>
  </si>
  <si>
    <t>Leerlaufallokationsfaktor (afL)</t>
  </si>
  <si>
    <t>Effektive Leerlaufauslastung (ELA)</t>
  </si>
  <si>
    <t>Energiebedarf/ elektrische Arbeit</t>
  </si>
  <si>
    <t>Bruttoauslastung (BA)</t>
  </si>
  <si>
    <t>Allokationsfaktor (af)</t>
  </si>
  <si>
    <t>Effektive Auslastung (EA)</t>
  </si>
  <si>
    <t>Hardware-Inanspruchnahme(H)</t>
  </si>
  <si>
    <t>%*s</t>
  </si>
  <si>
    <t>MB*s</t>
  </si>
  <si>
    <t>Mbit</t>
  </si>
  <si>
    <t>-</t>
  </si>
  <si>
    <t>GHz</t>
  </si>
  <si>
    <t>Mittlere Prozessorauslastung bei Nutzung</t>
  </si>
  <si>
    <t>Mittlere Arbeitsspeicherbelegung bei Nutzung</t>
  </si>
  <si>
    <t>Mittlere Permanentspeicherbelegung bei Nutzung</t>
  </si>
  <si>
    <t>Mittlere beanspruchten Bandbreite der Netzwerkverbindung bei Nutzung</t>
  </si>
  <si>
    <t>Mittlere elektrische Leistungsaufnahme bei Nutzung</t>
  </si>
  <si>
    <r>
      <t xml:space="preserve">Nettoauslastung (NA) (immer </t>
    </r>
    <r>
      <rPr>
        <b/>
        <sz val="11"/>
        <color theme="1"/>
        <rFont val="Calibri"/>
        <family val="2"/>
      </rPr>
      <t xml:space="preserve">≥ </t>
    </r>
    <r>
      <rPr>
        <b/>
        <sz val="11"/>
        <color theme="1"/>
        <rFont val="Liberation Sans"/>
      </rPr>
      <t>0)</t>
    </r>
  </si>
  <si>
    <t>Berechnung der Kriterien für 3.1.1.3 - Messung der Grundauslastung des Computers ohne Softwareprodukt ("Baseline")</t>
  </si>
  <si>
    <t>Maximale Prozessorauslastung</t>
  </si>
  <si>
    <t>Kriterium 3.1.1.2 a) Spezifikation des Messsystems</t>
  </si>
  <si>
    <t>Maximale elektrische Leistungsaufnahme</t>
  </si>
  <si>
    <t>Berechnung der Kriterien für 3.1.1.3 - Messung des Softwareprodukts im Leerlaufzustand (Software gestartet, ohne Aktionen)</t>
  </si>
  <si>
    <t>Berechnung der Kriterien 3.1.1.4 - Messung des Softwareprodukts während der Nutzung ("Szenario")</t>
  </si>
  <si>
    <t>Mittlere Arbeitsspeicherbelegung Grundauslastung</t>
  </si>
  <si>
    <t>Mittlere Prozessorauslastung Grundauslastung</t>
  </si>
  <si>
    <t>Mittlere Permanentspeicherbelegung Grundauslastung</t>
  </si>
  <si>
    <t>Mittlere beanspruchten Bandbreite der Netzwerkverbindung Grundauslastung</t>
  </si>
  <si>
    <t>Mittlere elektrische Leistungsaufnahme Grundauslastung</t>
  </si>
  <si>
    <t>Arbeitsspeicher-belegung maximal</t>
  </si>
  <si>
    <t>Permanentspeicher-platzbelegung maximal</t>
  </si>
  <si>
    <t>Maximale Bandbreite der Netzwerkverbindung</t>
  </si>
  <si>
    <t>falls nicht gemessen, alle Werte GA = 0</t>
  </si>
  <si>
    <t>s</t>
  </si>
  <si>
    <t>Messdauer Grundauslastung</t>
  </si>
  <si>
    <t>Messdauer Leerlaufzustand</t>
  </si>
  <si>
    <t>Messdauer Nutzungsszenario</t>
  </si>
  <si>
    <t>Mittlere beanspruchten Bandbreite der Netzwerkverbindung im Leerlauf</t>
  </si>
  <si>
    <t>Mittlere elektrische Leistungsaufnahme im Leerlauf</t>
  </si>
  <si>
    <t>Berechnung für pc device</t>
  </si>
  <si>
    <t>MB*s/s</t>
  </si>
  <si>
    <t>Permanentspeicherarbeit</t>
  </si>
  <si>
    <t>Gab es nach der Zeichenvergabe innerhalb von 12 Monaten Updates, müssen alle Informationen spätestens nach 12 Monaten aktualisiert werden. Das neue Ergebnisblatt ist ebenfalls zu veröffentlichen.</t>
  </si>
  <si>
    <r>
      <t xml:space="preserve">Für die drei Gerätetypen </t>
    </r>
    <r>
      <rPr>
        <i/>
        <sz val="11"/>
        <color theme="1"/>
        <rFont val="Calibri"/>
        <family val="2"/>
        <scheme val="minor"/>
      </rPr>
      <t>pc device</t>
    </r>
    <r>
      <rPr>
        <sz val="11"/>
        <color theme="1"/>
        <rFont val="Calibri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server  device</t>
    </r>
    <r>
      <rPr>
        <sz val="11"/>
        <color theme="1"/>
        <rFont val="Calibri"/>
        <scheme val="minor"/>
      </rPr>
      <t xml:space="preserve"> und </t>
    </r>
    <r>
      <rPr>
        <i/>
        <sz val="11"/>
        <color theme="1"/>
        <rFont val="Calibri"/>
        <family val="2"/>
        <scheme val="minor"/>
      </rPr>
      <t>mobile device</t>
    </r>
    <r>
      <rPr>
        <sz val="11"/>
        <color theme="1"/>
        <rFont val="Calibri"/>
        <scheme val="minor"/>
      </rPr>
      <t xml:space="preserve"> gelten z.T. unterschiediche Anforderungen. Diese sind in einzelnen Blättern dieser Mappe angelegt. Das jeweilige Ergebnisblatt ist bei Antragstellung als PDF zur Veröffentlichung an die RAL gGmbH zu übermitteln.</t>
    </r>
  </si>
  <si>
    <t>Liste aller aufgerufenen Internetadressen (IP-Adresse oder Domain Name)</t>
  </si>
  <si>
    <t>Häufigkeit des Aufrufs (Frequenz: Anzahl pro Zeiteinheit)</t>
  </si>
  <si>
    <t>Ländercode nach ISO 3166-1</t>
  </si>
  <si>
    <t>eigener oder externer Dienst</t>
  </si>
  <si>
    <t>Frequenz</t>
  </si>
  <si>
    <t>IP-Adresse oder URL</t>
  </si>
  <si>
    <t>Örtliche Zuordnung</t>
  </si>
  <si>
    <t>z.B. DE</t>
  </si>
  <si>
    <t>eigener Dienst</t>
  </si>
  <si>
    <t>z.B. 2</t>
  </si>
  <si>
    <t>z.B. pro Stunde</t>
  </si>
  <si>
    <t>z.B. www.umweltbundesamt.de</t>
  </si>
  <si>
    <t>Angabe zum Eigentümer (Auswahlfeld)</t>
  </si>
  <si>
    <t>für server device</t>
  </si>
  <si>
    <t>für mobile device</t>
  </si>
  <si>
    <t>siehe 'Berechnung server device'</t>
  </si>
  <si>
    <t>siehe 'Berechnung pc device'</t>
  </si>
  <si>
    <t>siehe 'Berechnung mobile device'</t>
  </si>
  <si>
    <t>Berechnung für server device</t>
  </si>
  <si>
    <t>Beispiel</t>
  </si>
  <si>
    <t>01.02.2024</t>
  </si>
  <si>
    <t>Berechnung für mobile device</t>
  </si>
  <si>
    <t>Mittlere beanspruchten Bandbreite Downstream (in) für Netzzugang im Leerlauf</t>
  </si>
  <si>
    <t>Mittlere beanspruchten Bandbreite Upstream (out) für Netzzugang im Leerlauf</t>
  </si>
  <si>
    <t>Mittlere beanspruchten Bandbreite für Netzzugang im Leerlauf (gesamt)</t>
  </si>
  <si>
    <t>Berechnung der Kriterien für 3.1.1.3 - Messung der Grundauslastung des mobile devices ohne Softwareprodukt ("Baseline")</t>
  </si>
  <si>
    <t>Berechnung der Kriterien für 3.1.1.3 - Messung der Grundauslastung des server devices ohne Softwareprodukt ("Baseline")</t>
  </si>
  <si>
    <t>Mittlere beanspruchten Bandbreite Downstream (in) für Netzzugang in Grundauslastung</t>
  </si>
  <si>
    <t>Mittlere beanspruchten Bandbreite Upstream (out) für Netzzugang in Grundauslastung</t>
  </si>
  <si>
    <t>Mittlere beanspruchten Bandbreite für Netzzugang  in Grundauslastung (gesamt)</t>
  </si>
  <si>
    <t>Mittlere beanspruchten Bandbreite Downstream (in) für Netzzugang bei Nutzung</t>
  </si>
  <si>
    <t>Mittlere beanspruchten Bandbreite Upstream (out) für Netzzugang bei Nutzung</t>
  </si>
  <si>
    <t>Mittlere beanspruchten Bandbreite für Netzzugang bei Nutzung (gesamt)</t>
  </si>
  <si>
    <t>Datenmenge Nutzungsszenario</t>
  </si>
  <si>
    <t>Datenmenge Leerlaufmessung</t>
  </si>
  <si>
    <t>Datenmenge in GA-Messung</t>
  </si>
  <si>
    <t>Übertragene Datenmenge für Netzzugang Downstream (in)</t>
  </si>
  <si>
    <t>Übertragene Datenmenge für Netzzugang Upstream (out)</t>
  </si>
  <si>
    <t>Übertragene Datenmenge für Netzzugang (gesamt)</t>
  </si>
  <si>
    <t>grau: Zwischenrechnung</t>
  </si>
  <si>
    <t>Messung kann für mobile device entfallen</t>
  </si>
  <si>
    <t>Relative Standardabweichung der Messergebnisse des Energieverbrauchs der einzelnen Messdurchläufe (Szenario-Test während der Nutzung); beim Langzeittest kann diese Angabe entfallen</t>
  </si>
  <si>
    <t>Angabe kann für mobile device entfallen, da hier kein Energieverbrauch gemessen werden muss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</si>
</sst>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0.0"/>
    <numFmt numFmtId="166" formatCode="0.00&quot; &quot;%"/>
    <numFmt numFmtId="167" formatCode="0.0%"/>
    <numFmt numFmtId="168" formatCode="#,##0.0"/>
  </numFmts>
  <fonts count="40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scheme val="minor"/>
    </font>
    <font>
      <sz val="11"/>
      <color theme="1"/>
      <name val="Liberation Sans"/>
    </font>
    <font>
      <b/>
      <i/>
      <u/>
      <sz val="12"/>
      <color theme="1"/>
      <name val="Calibri"/>
      <scheme val="minor"/>
    </font>
    <font>
      <i/>
      <sz val="11"/>
      <color theme="1"/>
      <name val="Calibri"/>
      <scheme val="minor"/>
    </font>
    <font>
      <b/>
      <sz val="14"/>
      <color theme="1"/>
      <name val="Calibri"/>
      <scheme val="minor"/>
    </font>
    <font>
      <sz val="11"/>
      <name val="Calibri"/>
      <scheme val="minor"/>
    </font>
    <font>
      <sz val="11"/>
      <color indexed="2"/>
      <name val="Calibri"/>
      <scheme val="minor"/>
    </font>
    <font>
      <u/>
      <sz val="11"/>
      <color theme="1"/>
      <name val="Calibri"/>
      <scheme val="minor"/>
    </font>
    <font>
      <b/>
      <sz val="16"/>
      <color theme="1"/>
      <name val="Calibri"/>
      <scheme val="minor"/>
    </font>
    <font>
      <b/>
      <sz val="11"/>
      <color indexed="2"/>
      <name val="Calibri"/>
      <scheme val="minor"/>
    </font>
    <font>
      <b/>
      <sz val="11"/>
      <color theme="1"/>
      <name val="Calibri"/>
      <scheme val="minor"/>
    </font>
    <font>
      <sz val="12"/>
      <name val="Calibri"/>
      <scheme val="minor"/>
    </font>
    <font>
      <b/>
      <sz val="11"/>
      <color theme="0"/>
      <name val="Calibri"/>
      <scheme val="minor"/>
    </font>
    <font>
      <b/>
      <sz val="12"/>
      <color theme="1"/>
      <name val="Liberation Sans"/>
    </font>
    <font>
      <b/>
      <sz val="11"/>
      <color theme="1"/>
      <name val="Liberation Sans"/>
    </font>
    <font>
      <b/>
      <sz val="11"/>
      <name val="Liberation Sans"/>
    </font>
    <font>
      <sz val="11"/>
      <name val="Liberation Sans"/>
    </font>
    <font>
      <sz val="11"/>
      <color theme="1"/>
      <name val="Calibri"/>
      <scheme val="minor"/>
    </font>
    <font>
      <b/>
      <i/>
      <sz val="11"/>
      <color theme="1"/>
      <name val="Calibri"/>
      <scheme val="minor"/>
    </font>
    <font>
      <i/>
      <sz val="11"/>
      <name val="Calibri"/>
      <scheme val="minor"/>
    </font>
    <font>
      <b/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Liberation Sans"/>
    </font>
    <font>
      <b/>
      <sz val="11"/>
      <color theme="1"/>
      <name val="Calibri"/>
      <family val="2"/>
      <scheme val="minor"/>
    </font>
    <font>
      <b/>
      <sz val="10"/>
      <color theme="1"/>
      <name val="Liberation Sans"/>
    </font>
    <font>
      <b/>
      <sz val="11"/>
      <color indexed="8"/>
      <name val="Liberation Sans"/>
    </font>
    <font>
      <b/>
      <sz val="12"/>
      <color indexed="8"/>
      <name val="Liberation Sans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2"/>
      <name val="Calibri"/>
      <family val="2"/>
      <scheme val="minor"/>
    </font>
    <font>
      <sz val="8"/>
      <name val="Calibri"/>
      <scheme val="minor"/>
    </font>
    <font>
      <b/>
      <sz val="11"/>
      <color indexed="8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499984740745262"/>
        <bgColor theme="0" tint="-0.499984740745262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1"/>
        <bgColor theme="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499984740745262"/>
        <bgColor indexed="23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92D050"/>
        <bgColor rgb="FFCCFF66"/>
      </patternFill>
    </fill>
    <fill>
      <patternFill patternType="solid">
        <fgColor rgb="FFFF99FF"/>
        <bgColor rgb="FFFF99FF"/>
      </patternFill>
    </fill>
    <fill>
      <patternFill patternType="solid">
        <fgColor rgb="FFDDDDDD"/>
        <bgColor rgb="FFDDDDDD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C8DC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66"/>
      </patternFill>
    </fill>
    <fill>
      <patternFill patternType="solid">
        <fgColor theme="0" tint="-0.14999847407452621"/>
        <bgColor rgb="FFCCFF66"/>
      </patternFill>
    </fill>
    <fill>
      <patternFill patternType="solid">
        <fgColor theme="0" tint="-0.14999847407452621"/>
        <bgColor rgb="FFFF99FF"/>
      </patternFill>
    </fill>
    <fill>
      <patternFill patternType="lightUp">
        <fgColor theme="0" tint="-0.24994659260841701"/>
        <bgColor theme="3" tint="0.79998168889431442"/>
      </patternFill>
    </fill>
  </fills>
  <borders count="27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 style="dotted">
        <color auto="1"/>
      </bottom>
      <diagonal/>
    </border>
  </borders>
  <cellStyleXfs count="4">
    <xf numFmtId="0" fontId="0" fillId="0" borderId="0"/>
    <xf numFmtId="0" fontId="6" fillId="0" borderId="0" applyNumberFormat="0" applyFill="0" applyBorder="0" applyProtection="0"/>
    <xf numFmtId="9" fontId="23" fillId="0" borderId="0" applyFont="0" applyFill="0" applyBorder="0" applyProtection="0"/>
    <xf numFmtId="0" fontId="7" fillId="0" borderId="0"/>
  </cellStyleXfs>
  <cellXfs count="238">
    <xf numFmtId="0" fontId="0" fillId="0" borderId="0" xfId="0"/>
    <xf numFmtId="49" fontId="0" fillId="0" borderId="0" xfId="0" applyNumberFormat="1"/>
    <xf numFmtId="0" fontId="9" fillId="0" borderId="0" xfId="0" applyFont="1" applyAlignment="1">
      <alignment horizontal="left" vertical="top" wrapText="1"/>
    </xf>
    <xf numFmtId="0" fontId="9" fillId="0" borderId="0" xfId="0" quotePrefix="1" applyFont="1" applyAlignment="1">
      <alignment vertical="top" wrapText="1"/>
    </xf>
    <xf numFmtId="0" fontId="9" fillId="0" borderId="0" xfId="0" quotePrefix="1" applyFont="1" applyAlignment="1">
      <alignment vertical="top"/>
    </xf>
    <xf numFmtId="49" fontId="0" fillId="2" borderId="5" xfId="0" applyNumberFormat="1" applyFill="1" applyBorder="1" applyAlignment="1" applyProtection="1">
      <alignment vertical="top" wrapText="1"/>
      <protection locked="0"/>
    </xf>
    <xf numFmtId="49" fontId="6" fillId="2" borderId="5" xfId="1" applyNumberFormat="1" applyFill="1" applyBorder="1" applyAlignment="1" applyProtection="1">
      <alignment vertical="top" wrapText="1"/>
      <protection locked="0"/>
    </xf>
    <xf numFmtId="0" fontId="17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20" fontId="11" fillId="0" borderId="0" xfId="0" applyNumberFormat="1" applyFont="1" applyAlignment="1">
      <alignment vertical="center" wrapText="1"/>
    </xf>
    <xf numFmtId="20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vertical="top" wrapText="1"/>
      <protection locked="0"/>
    </xf>
    <xf numFmtId="0" fontId="16" fillId="0" borderId="10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 wrapText="1"/>
    </xf>
    <xf numFmtId="0" fontId="16" fillId="0" borderId="10" xfId="0" applyFont="1" applyBorder="1" applyAlignment="1">
      <alignment vertical="top"/>
    </xf>
    <xf numFmtId="0" fontId="0" fillId="0" borderId="10" xfId="0" applyBorder="1" applyAlignment="1" applyProtection="1">
      <alignment vertical="top" wrapText="1"/>
      <protection locked="0"/>
    </xf>
    <xf numFmtId="16" fontId="16" fillId="0" borderId="10" xfId="0" quotePrefix="1" applyNumberFormat="1" applyFont="1" applyBorder="1" applyAlignment="1">
      <alignment horizontal="left" vertical="top"/>
    </xf>
    <xf numFmtId="14" fontId="18" fillId="3" borderId="10" xfId="0" quotePrefix="1" applyNumberFormat="1" applyFont="1" applyFill="1" applyBorder="1" applyAlignment="1">
      <alignment horizontal="left" vertical="top"/>
    </xf>
    <xf numFmtId="0" fontId="0" fillId="4" borderId="10" xfId="0" applyFill="1" applyBorder="1" applyAlignment="1">
      <alignment horizontal="left" vertical="top" wrapText="1"/>
    </xf>
    <xf numFmtId="0" fontId="18" fillId="5" borderId="10" xfId="0" applyFont="1" applyFill="1" applyBorder="1" applyAlignment="1">
      <alignment horizontal="left" vertical="top"/>
    </xf>
    <xf numFmtId="0" fontId="18" fillId="5" borderId="10" xfId="0" applyFont="1" applyFill="1" applyBorder="1" applyAlignment="1">
      <alignment horizontal="left" vertical="top" wrapText="1"/>
    </xf>
    <xf numFmtId="0" fontId="18" fillId="5" borderId="14" xfId="0" applyFont="1" applyFill="1" applyBorder="1" applyAlignment="1">
      <alignment vertical="top" wrapText="1"/>
    </xf>
    <xf numFmtId="49" fontId="0" fillId="6" borderId="10" xfId="0" applyNumberFormat="1" applyFill="1" applyBorder="1" applyAlignment="1">
      <alignment horizontal="left" vertical="top"/>
    </xf>
    <xf numFmtId="49" fontId="0" fillId="6" borderId="10" xfId="0" applyNumberFormat="1" applyFill="1" applyBorder="1" applyAlignment="1">
      <alignment horizontal="left" vertical="top" wrapText="1"/>
    </xf>
    <xf numFmtId="49" fontId="11" fillId="6" borderId="11" xfId="0" applyNumberFormat="1" applyFont="1" applyFill="1" applyBorder="1" applyAlignment="1">
      <alignment horizontal="left" vertical="top" wrapText="1"/>
    </xf>
    <xf numFmtId="49" fontId="0" fillId="2" borderId="5" xfId="0" applyNumberFormat="1" applyFill="1" applyBorder="1" applyAlignment="1">
      <alignment horizontal="left" vertical="top" wrapText="1"/>
    </xf>
    <xf numFmtId="49" fontId="0" fillId="6" borderId="13" xfId="0" applyNumberFormat="1" applyFill="1" applyBorder="1" applyAlignment="1">
      <alignment horizontal="left" vertical="top" wrapText="1"/>
    </xf>
    <xf numFmtId="49" fontId="11" fillId="2" borderId="10" xfId="0" applyNumberFormat="1" applyFont="1" applyFill="1" applyBorder="1" applyAlignment="1">
      <alignment horizontal="left" vertical="top"/>
    </xf>
    <xf numFmtId="49" fontId="0" fillId="0" borderId="10" xfId="0" applyNumberFormat="1" applyBorder="1" applyAlignment="1">
      <alignment horizontal="left" vertical="top"/>
    </xf>
    <xf numFmtId="49" fontId="0" fillId="0" borderId="10" xfId="0" applyNumberFormat="1" applyBorder="1" applyAlignment="1">
      <alignment horizontal="left" vertical="top" wrapText="1"/>
    </xf>
    <xf numFmtId="49" fontId="11" fillId="0" borderId="11" xfId="0" applyNumberFormat="1" applyFon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0" fontId="18" fillId="5" borderId="14" xfId="0" applyFont="1" applyFill="1" applyBorder="1" applyAlignment="1">
      <alignment horizontal="left" vertical="top" wrapText="1"/>
    </xf>
    <xf numFmtId="49" fontId="0" fillId="7" borderId="10" xfId="0" applyNumberFormat="1" applyFill="1" applyBorder="1" applyAlignment="1">
      <alignment horizontal="left" vertical="top" wrapText="1"/>
    </xf>
    <xf numFmtId="49" fontId="11" fillId="2" borderId="5" xfId="0" applyNumberFormat="1" applyFont="1" applyFill="1" applyBorder="1" applyAlignment="1">
      <alignment horizontal="left" vertical="top" wrapText="1"/>
    </xf>
    <xf numFmtId="49" fontId="0" fillId="2" borderId="10" xfId="0" applyNumberFormat="1" applyFill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2" borderId="5" xfId="0" applyNumberFormat="1" applyFill="1" applyBorder="1" applyAlignment="1">
      <alignment vertical="top" wrapText="1"/>
    </xf>
    <xf numFmtId="49" fontId="0" fillId="2" borderId="5" xfId="0" applyNumberFormat="1" applyFill="1" applyBorder="1"/>
    <xf numFmtId="49" fontId="0" fillId="6" borderId="11" xfId="0" applyNumberFormat="1" applyFill="1" applyBorder="1" applyAlignment="1">
      <alignment horizontal="left" vertical="top" wrapText="1"/>
    </xf>
    <xf numFmtId="49" fontId="0" fillId="8" borderId="10" xfId="0" applyNumberFormat="1" applyFill="1" applyBorder="1" applyAlignment="1">
      <alignment horizontal="left" vertical="top" wrapText="1"/>
    </xf>
    <xf numFmtId="49" fontId="0" fillId="7" borderId="11" xfId="0" applyNumberFormat="1" applyFill="1" applyBorder="1" applyAlignment="1">
      <alignment horizontal="left" vertical="top" wrapText="1"/>
    </xf>
    <xf numFmtId="49" fontId="0" fillId="7" borderId="13" xfId="0" applyNumberFormat="1" applyFill="1" applyBorder="1" applyAlignment="1">
      <alignment horizontal="left" vertical="top" wrapText="1"/>
    </xf>
    <xf numFmtId="0" fontId="0" fillId="4" borderId="10" xfId="0" applyFill="1" applyBorder="1" applyAlignment="1">
      <alignment vertical="top" wrapText="1"/>
    </xf>
    <xf numFmtId="49" fontId="0" fillId="7" borderId="10" xfId="0" applyNumberFormat="1" applyFill="1" applyBorder="1" applyAlignment="1">
      <alignment horizontal="left" vertical="top"/>
    </xf>
    <xf numFmtId="49" fontId="11" fillId="7" borderId="11" xfId="0" applyNumberFormat="1" applyFont="1" applyFill="1" applyBorder="1" applyAlignment="1">
      <alignment horizontal="left" vertical="top" wrapText="1"/>
    </xf>
    <xf numFmtId="49" fontId="11" fillId="7" borderId="13" xfId="0" applyNumberFormat="1" applyFont="1" applyFill="1" applyBorder="1" applyAlignment="1">
      <alignment horizontal="left" vertical="top" wrapText="1"/>
    </xf>
    <xf numFmtId="49" fontId="0" fillId="8" borderId="10" xfId="0" applyNumberFormat="1" applyFill="1" applyBorder="1" applyAlignment="1">
      <alignment horizontal="left" vertical="top"/>
    </xf>
    <xf numFmtId="49" fontId="11" fillId="8" borderId="11" xfId="0" applyNumberFormat="1" applyFont="1" applyFill="1" applyBorder="1" applyAlignment="1">
      <alignment horizontal="left" vertical="top" wrapText="1"/>
    </xf>
    <xf numFmtId="49" fontId="11" fillId="8" borderId="13" xfId="0" applyNumberFormat="1" applyFont="1" applyFill="1" applyBorder="1" applyAlignment="1">
      <alignment horizontal="left" vertical="top" wrapText="1"/>
    </xf>
    <xf numFmtId="49" fontId="0" fillId="8" borderId="11" xfId="0" applyNumberFormat="1" applyFill="1" applyBorder="1" applyAlignment="1">
      <alignment horizontal="left" vertical="top" wrapText="1"/>
    </xf>
    <xf numFmtId="2" fontId="0" fillId="0" borderId="0" xfId="0" applyNumberFormat="1" applyProtection="1">
      <protection locked="0"/>
    </xf>
    <xf numFmtId="49" fontId="0" fillId="8" borderId="13" xfId="0" applyNumberFormat="1" applyFill="1" applyBorder="1" applyAlignment="1">
      <alignment horizontal="left" vertical="top" wrapText="1"/>
    </xf>
    <xf numFmtId="49" fontId="11" fillId="0" borderId="13" xfId="0" applyNumberFormat="1" applyFont="1" applyBorder="1" applyAlignment="1">
      <alignment horizontal="left" vertical="top" wrapText="1"/>
    </xf>
    <xf numFmtId="49" fontId="12" fillId="6" borderId="11" xfId="0" applyNumberFormat="1" applyFont="1" applyFill="1" applyBorder="1" applyAlignment="1">
      <alignment horizontal="left" vertical="top" wrapText="1"/>
    </xf>
    <xf numFmtId="49" fontId="11" fillId="6" borderId="13" xfId="0" applyNumberFormat="1" applyFont="1" applyFill="1" applyBorder="1" applyAlignment="1">
      <alignment horizontal="left" vertical="top"/>
    </xf>
    <xf numFmtId="49" fontId="12" fillId="0" borderId="11" xfId="0" applyNumberFormat="1" applyFont="1" applyBorder="1" applyAlignment="1">
      <alignment horizontal="left" vertical="top" wrapText="1"/>
    </xf>
    <xf numFmtId="49" fontId="11" fillId="0" borderId="13" xfId="0" applyNumberFormat="1" applyFont="1" applyBorder="1" applyAlignment="1">
      <alignment horizontal="left" vertical="top"/>
    </xf>
    <xf numFmtId="49" fontId="18" fillId="9" borderId="10" xfId="0" applyNumberFormat="1" applyFont="1" applyFill="1" applyBorder="1" applyAlignment="1">
      <alignment horizontal="left" vertical="top"/>
    </xf>
    <xf numFmtId="0" fontId="0" fillId="10" borderId="10" xfId="0" applyFill="1" applyBorder="1" applyAlignment="1">
      <alignment horizontal="left" vertical="top" wrapText="1"/>
    </xf>
    <xf numFmtId="49" fontId="11" fillId="6" borderId="13" xfId="0" applyNumberFormat="1" applyFont="1" applyFill="1" applyBorder="1" applyAlignment="1">
      <alignment horizontal="left" vertical="top" wrapText="1"/>
    </xf>
    <xf numFmtId="0" fontId="7" fillId="0" borderId="0" xfId="3"/>
    <xf numFmtId="0" fontId="7" fillId="11" borderId="0" xfId="3" applyFill="1"/>
    <xf numFmtId="164" fontId="7" fillId="12" borderId="0" xfId="3" applyNumberFormat="1" applyFill="1"/>
    <xf numFmtId="0" fontId="7" fillId="0" borderId="0" xfId="3" applyAlignment="1">
      <alignment wrapText="1"/>
    </xf>
    <xf numFmtId="0" fontId="20" fillId="0" borderId="10" xfId="3" applyFont="1" applyBorder="1" applyAlignment="1">
      <alignment wrapText="1"/>
    </xf>
    <xf numFmtId="0" fontId="20" fillId="0" borderId="11" xfId="3" applyFont="1" applyBorder="1" applyAlignment="1">
      <alignment wrapText="1"/>
    </xf>
    <xf numFmtId="0" fontId="20" fillId="0" borderId="14" xfId="3" applyFont="1" applyBorder="1" applyAlignment="1">
      <alignment wrapText="1"/>
    </xf>
    <xf numFmtId="0" fontId="20" fillId="0" borderId="18" xfId="3" applyFont="1" applyBorder="1" applyAlignment="1">
      <alignment wrapText="1"/>
    </xf>
    <xf numFmtId="0" fontId="20" fillId="0" borderId="10" xfId="3" applyFont="1" applyBorder="1"/>
    <xf numFmtId="166" fontId="7" fillId="0" borderId="10" xfId="3" applyNumberFormat="1" applyBorder="1"/>
    <xf numFmtId="0" fontId="7" fillId="0" borderId="10" xfId="3" applyBorder="1"/>
    <xf numFmtId="166" fontId="7" fillId="0" borderId="14" xfId="3" applyNumberFormat="1" applyBorder="1"/>
    <xf numFmtId="0" fontId="7" fillId="11" borderId="10" xfId="3" applyFill="1" applyBorder="1"/>
    <xf numFmtId="1" fontId="7" fillId="13" borderId="10" xfId="3" applyNumberFormat="1" applyFill="1" applyBorder="1"/>
    <xf numFmtId="2" fontId="20" fillId="12" borderId="10" xfId="3" applyNumberFormat="1" applyFont="1" applyFill="1" applyBorder="1"/>
    <xf numFmtId="164" fontId="20" fillId="12" borderId="10" xfId="3" applyNumberFormat="1" applyFont="1" applyFill="1" applyBorder="1"/>
    <xf numFmtId="2" fontId="21" fillId="12" borderId="10" xfId="0" applyNumberFormat="1" applyFont="1" applyFill="1" applyBorder="1"/>
    <xf numFmtId="0" fontId="21" fillId="12" borderId="10" xfId="0" applyFont="1" applyFill="1" applyBorder="1"/>
    <xf numFmtId="167" fontId="7" fillId="13" borderId="13" xfId="2" applyNumberFormat="1" applyFont="1" applyFill="1" applyBorder="1"/>
    <xf numFmtId="167" fontId="7" fillId="13" borderId="10" xfId="2" applyNumberFormat="1" applyFont="1" applyFill="1" applyBorder="1"/>
    <xf numFmtId="165" fontId="20" fillId="12" borderId="13" xfId="3" applyNumberFormat="1" applyFont="1" applyFill="1" applyBorder="1"/>
    <xf numFmtId="1" fontId="20" fillId="12" borderId="10" xfId="3" applyNumberFormat="1" applyFont="1" applyFill="1" applyBorder="1"/>
    <xf numFmtId="0" fontId="7" fillId="11" borderId="13" xfId="3" applyFill="1" applyBorder="1"/>
    <xf numFmtId="0" fontId="20" fillId="0" borderId="0" xfId="3" applyFont="1" applyAlignment="1">
      <alignment wrapText="1"/>
    </xf>
    <xf numFmtId="0" fontId="7" fillId="0" borderId="10" xfId="3" applyBorder="1" applyAlignment="1">
      <alignment wrapText="1"/>
    </xf>
    <xf numFmtId="165" fontId="7" fillId="0" borderId="10" xfId="3" applyNumberFormat="1" applyBorder="1"/>
    <xf numFmtId="165" fontId="7" fillId="11" borderId="10" xfId="3" applyNumberFormat="1" applyFill="1" applyBorder="1"/>
    <xf numFmtId="3" fontId="20" fillId="12" borderId="10" xfId="3" applyNumberFormat="1" applyFont="1" applyFill="1" applyBorder="1"/>
    <xf numFmtId="167" fontId="7" fillId="13" borderId="19" xfId="2" applyNumberFormat="1" applyFont="1" applyFill="1" applyBorder="1"/>
    <xf numFmtId="166" fontId="7" fillId="0" borderId="19" xfId="3" applyNumberFormat="1" applyBorder="1"/>
    <xf numFmtId="0" fontId="22" fillId="0" borderId="0" xfId="3" applyFont="1"/>
    <xf numFmtId="0" fontId="20" fillId="0" borderId="20" xfId="3" applyFont="1" applyBorder="1"/>
    <xf numFmtId="164" fontId="7" fillId="0" borderId="22" xfId="3" applyNumberFormat="1" applyBorder="1"/>
    <xf numFmtId="164" fontId="7" fillId="0" borderId="23" xfId="3" applyNumberFormat="1" applyBorder="1"/>
    <xf numFmtId="168" fontId="7" fillId="0" borderId="10" xfId="3" applyNumberFormat="1" applyBorder="1"/>
    <xf numFmtId="2" fontId="7" fillId="11" borderId="10" xfId="3" applyNumberFormat="1" applyFill="1" applyBorder="1"/>
    <xf numFmtId="2" fontId="7" fillId="13" borderId="10" xfId="3" applyNumberFormat="1" applyFill="1" applyBorder="1"/>
    <xf numFmtId="2" fontId="7" fillId="13" borderId="22" xfId="3" applyNumberFormat="1" applyFill="1" applyBorder="1"/>
    <xf numFmtId="2" fontId="7" fillId="13" borderId="21" xfId="3" applyNumberFormat="1" applyFill="1" applyBorder="1"/>
    <xf numFmtId="0" fontId="20" fillId="0" borderId="0" xfId="3" applyFont="1" applyBorder="1"/>
    <xf numFmtId="4" fontId="20" fillId="12" borderId="10" xfId="3" applyNumberFormat="1" applyFont="1" applyFill="1" applyBorder="1"/>
    <xf numFmtId="49" fontId="5" fillId="2" borderId="5" xfId="0" applyNumberFormat="1" applyFont="1" applyFill="1" applyBorder="1" applyAlignment="1">
      <alignment horizontal="left" vertical="top" wrapText="1"/>
    </xf>
    <xf numFmtId="0" fontId="27" fillId="0" borderId="0" xfId="0" applyFont="1" applyProtection="1">
      <protection locked="0"/>
    </xf>
    <xf numFmtId="3" fontId="7" fillId="11" borderId="10" xfId="3" applyNumberFormat="1" applyFill="1" applyBorder="1"/>
    <xf numFmtId="0" fontId="7" fillId="15" borderId="12" xfId="3" applyFill="1" applyBorder="1" applyAlignment="1">
      <alignment wrapText="1"/>
    </xf>
    <xf numFmtId="0" fontId="7" fillId="15" borderId="12" xfId="3" applyFill="1" applyBorder="1"/>
    <xf numFmtId="1" fontId="7" fillId="14" borderId="10" xfId="3" applyNumberFormat="1" applyFill="1" applyBorder="1"/>
    <xf numFmtId="0" fontId="7" fillId="11" borderId="10" xfId="3" applyNumberFormat="1" applyFill="1" applyBorder="1"/>
    <xf numFmtId="0" fontId="20" fillId="12" borderId="10" xfId="3" applyFont="1" applyFill="1" applyBorder="1"/>
    <xf numFmtId="1" fontId="7" fillId="13" borderId="22" xfId="3" applyNumberFormat="1" applyFill="1" applyBorder="1"/>
    <xf numFmtId="4" fontId="7" fillId="0" borderId="0" xfId="3" applyNumberFormat="1"/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vertical="top" wrapText="1"/>
    </xf>
    <xf numFmtId="2" fontId="4" fillId="2" borderId="5" xfId="2" applyNumberFormat="1" applyFont="1" applyFill="1" applyBorder="1" applyAlignment="1">
      <alignment horizontal="left" vertical="top"/>
    </xf>
    <xf numFmtId="49" fontId="4" fillId="2" borderId="10" xfId="0" applyNumberFormat="1" applyFont="1" applyFill="1" applyBorder="1" applyAlignment="1">
      <alignment horizontal="left" vertical="top" wrapText="1"/>
    </xf>
    <xf numFmtId="3" fontId="7" fillId="13" borderId="10" xfId="3" applyNumberFormat="1" applyFill="1" applyBorder="1"/>
    <xf numFmtId="3" fontId="7" fillId="13" borderId="22" xfId="3" applyNumberFormat="1" applyFill="1" applyBorder="1"/>
    <xf numFmtId="3" fontId="11" fillId="16" borderId="5" xfId="0" applyNumberFormat="1" applyFont="1" applyFill="1" applyBorder="1" applyAlignment="1">
      <alignment horizontal="left" vertical="top" wrapText="1"/>
    </xf>
    <xf numFmtId="49" fontId="3" fillId="2" borderId="10" xfId="0" applyNumberFormat="1" applyFont="1" applyFill="1" applyBorder="1" applyAlignment="1">
      <alignment horizontal="left" vertical="top" wrapText="1"/>
    </xf>
    <xf numFmtId="4" fontId="11" fillId="16" borderId="5" xfId="0" applyNumberFormat="1" applyFont="1" applyFill="1" applyBorder="1" applyAlignment="1">
      <alignment horizontal="left" vertical="top" wrapText="1"/>
    </xf>
    <xf numFmtId="3" fontId="0" fillId="16" borderId="5" xfId="0" applyNumberFormat="1" applyFill="1" applyBorder="1" applyAlignment="1">
      <alignment horizontal="left" vertical="top" wrapText="1"/>
    </xf>
    <xf numFmtId="0" fontId="11" fillId="2" borderId="5" xfId="0" applyNumberFormat="1" applyFont="1" applyFill="1" applyBorder="1" applyAlignment="1">
      <alignment horizontal="left" vertical="top" wrapText="1"/>
    </xf>
    <xf numFmtId="49" fontId="0" fillId="6" borderId="10" xfId="0" applyNumberFormat="1" applyFill="1" applyBorder="1" applyAlignment="1">
      <alignment horizontal="left" vertical="top"/>
    </xf>
    <xf numFmtId="49" fontId="0" fillId="6" borderId="10" xfId="0" applyNumberFormat="1" applyFill="1" applyBorder="1" applyAlignment="1">
      <alignment horizontal="left" vertical="top" wrapText="1"/>
    </xf>
    <xf numFmtId="49" fontId="0" fillId="0" borderId="10" xfId="0" applyNumberFormat="1" applyBorder="1" applyAlignment="1">
      <alignment horizontal="left" vertical="top" wrapText="1"/>
    </xf>
    <xf numFmtId="49" fontId="0" fillId="7" borderId="10" xfId="0" applyNumberFormat="1" applyFill="1" applyBorder="1" applyAlignment="1">
      <alignment horizontal="left" vertical="top" wrapText="1"/>
    </xf>
    <xf numFmtId="49" fontId="0" fillId="8" borderId="10" xfId="0" applyNumberFormat="1" applyFill="1" applyBorder="1" applyAlignment="1">
      <alignment horizontal="left" vertical="top" wrapText="1"/>
    </xf>
    <xf numFmtId="49" fontId="0" fillId="17" borderId="0" xfId="0" applyNumberFormat="1" applyFill="1"/>
    <xf numFmtId="0" fontId="0" fillId="17" borderId="0" xfId="0" applyFill="1"/>
    <xf numFmtId="49" fontId="0" fillId="17" borderId="0" xfId="0" applyNumberFormat="1" applyFill="1" applyAlignment="1">
      <alignment horizontal="center" wrapText="1"/>
    </xf>
    <xf numFmtId="0" fontId="9" fillId="17" borderId="0" xfId="0" applyFont="1" applyFill="1" applyAlignment="1">
      <alignment horizontal="left" vertical="top" wrapText="1"/>
    </xf>
    <xf numFmtId="0" fontId="9" fillId="17" borderId="0" xfId="0" quotePrefix="1" applyFont="1" applyFill="1" applyAlignment="1">
      <alignment vertical="top" wrapText="1"/>
    </xf>
    <xf numFmtId="0" fontId="9" fillId="17" borderId="0" xfId="0" quotePrefix="1" applyFont="1" applyFill="1" applyAlignment="1">
      <alignment vertical="top"/>
    </xf>
    <xf numFmtId="49" fontId="35" fillId="2" borderId="5" xfId="0" applyNumberFormat="1" applyFont="1" applyFill="1" applyBorder="1" applyAlignment="1" applyProtection="1">
      <alignment vertical="top" wrapText="1"/>
      <protection locked="0"/>
    </xf>
    <xf numFmtId="0" fontId="14" fillId="17" borderId="0" xfId="0" applyFont="1" applyFill="1" applyAlignment="1">
      <alignment vertical="center"/>
    </xf>
    <xf numFmtId="0" fontId="9" fillId="17" borderId="0" xfId="0" applyFont="1" applyFill="1"/>
    <xf numFmtId="0" fontId="0" fillId="17" borderId="0" xfId="0" applyFill="1" applyAlignment="1">
      <alignment vertical="center"/>
    </xf>
    <xf numFmtId="0" fontId="16" fillId="17" borderId="0" xfId="0" applyFont="1" applyFill="1" applyAlignment="1">
      <alignment vertical="center"/>
    </xf>
    <xf numFmtId="0" fontId="16" fillId="17" borderId="0" xfId="0" applyFont="1" applyFill="1"/>
    <xf numFmtId="0" fontId="10" fillId="17" borderId="0" xfId="0" applyFont="1" applyFill="1" applyAlignment="1">
      <alignment vertical="top"/>
    </xf>
    <xf numFmtId="0" fontId="0" fillId="17" borderId="0" xfId="0" applyFill="1" applyAlignment="1">
      <alignment horizontal="left" vertical="top"/>
    </xf>
    <xf numFmtId="0" fontId="13" fillId="17" borderId="0" xfId="0" applyFont="1" applyFill="1" applyAlignment="1">
      <alignment horizontal="left"/>
    </xf>
    <xf numFmtId="0" fontId="13" fillId="17" borderId="0" xfId="0" applyFont="1" applyFill="1" applyAlignment="1">
      <alignment horizontal="left" vertical="top"/>
    </xf>
    <xf numFmtId="0" fontId="0" fillId="17" borderId="0" xfId="0" applyFill="1" applyAlignment="1">
      <alignment horizontal="left" vertical="top" wrapText="1"/>
    </xf>
    <xf numFmtId="0" fontId="0" fillId="17" borderId="0" xfId="0" applyFill="1" applyAlignment="1">
      <alignment vertical="top" wrapText="1"/>
    </xf>
    <xf numFmtId="0" fontId="0" fillId="17" borderId="1" xfId="0" applyFill="1" applyBorder="1" applyAlignment="1">
      <alignment vertical="top" wrapText="1"/>
    </xf>
    <xf numFmtId="0" fontId="0" fillId="17" borderId="0" xfId="0" applyFill="1" applyProtection="1">
      <protection locked="0"/>
    </xf>
    <xf numFmtId="0" fontId="14" fillId="17" borderId="0" xfId="0" applyFont="1" applyFill="1" applyAlignment="1">
      <alignment vertical="top"/>
    </xf>
    <xf numFmtId="0" fontId="28" fillId="17" borderId="0" xfId="0" applyNumberFormat="1" applyFont="1" applyFill="1" applyAlignment="1">
      <alignment vertical="top"/>
    </xf>
    <xf numFmtId="0" fontId="15" fillId="17" borderId="0" xfId="0" applyFont="1" applyFill="1" applyAlignment="1">
      <alignment horizontal="left" vertical="top"/>
    </xf>
    <xf numFmtId="0" fontId="9" fillId="17" borderId="0" xfId="0" applyFont="1" applyFill="1" applyAlignment="1">
      <alignment horizontal="left" vertical="top"/>
    </xf>
    <xf numFmtId="0" fontId="6" fillId="17" borderId="0" xfId="1" applyFill="1" applyAlignment="1">
      <alignment horizontal="left" vertical="top" wrapText="1"/>
    </xf>
    <xf numFmtId="0" fontId="0" fillId="17" borderId="0" xfId="0" applyFill="1" applyAlignment="1" applyProtection="1">
      <alignment wrapText="1"/>
      <protection locked="0"/>
    </xf>
    <xf numFmtId="0" fontId="7" fillId="17" borderId="0" xfId="3" applyFill="1"/>
    <xf numFmtId="49" fontId="31" fillId="17" borderId="0" xfId="3" applyNumberFormat="1" applyFont="1" applyFill="1"/>
    <xf numFmtId="0" fontId="19" fillId="17" borderId="0" xfId="3" applyFont="1" applyFill="1" applyAlignment="1">
      <alignment vertical="center"/>
    </xf>
    <xf numFmtId="0" fontId="32" fillId="17" borderId="0" xfId="3" applyFont="1" applyFill="1" applyAlignment="1">
      <alignment vertical="center"/>
    </xf>
    <xf numFmtId="0" fontId="33" fillId="17" borderId="0" xfId="3" applyFont="1" applyFill="1" applyAlignment="1">
      <alignment vertical="center"/>
    </xf>
    <xf numFmtId="49" fontId="29" fillId="17" borderId="0" xfId="3" applyNumberFormat="1" applyFont="1" applyFill="1"/>
    <xf numFmtId="0" fontId="19" fillId="17" borderId="0" xfId="3" applyFont="1" applyFill="1" applyAlignment="1">
      <alignment horizontal="left" vertical="center"/>
    </xf>
    <xf numFmtId="0" fontId="19" fillId="17" borderId="0" xfId="3" applyFont="1" applyFill="1" applyAlignment="1">
      <alignment horizontal="center" vertical="center"/>
    </xf>
    <xf numFmtId="0" fontId="20" fillId="17" borderId="10" xfId="3" applyFont="1" applyFill="1" applyBorder="1"/>
    <xf numFmtId="0" fontId="7" fillId="18" borderId="13" xfId="3" applyFill="1" applyBorder="1"/>
    <xf numFmtId="166" fontId="7" fillId="17" borderId="10" xfId="3" applyNumberFormat="1" applyFill="1" applyBorder="1"/>
    <xf numFmtId="0" fontId="20" fillId="17" borderId="0" xfId="3" applyFont="1" applyFill="1" applyBorder="1"/>
    <xf numFmtId="0" fontId="20" fillId="17" borderId="0" xfId="3" applyFont="1" applyFill="1"/>
    <xf numFmtId="0" fontId="19" fillId="17" borderId="16" xfId="3" applyFont="1" applyFill="1" applyBorder="1" applyAlignment="1">
      <alignment horizontal="center" vertical="center"/>
    </xf>
    <xf numFmtId="0" fontId="20" fillId="17" borderId="0" xfId="3" applyFont="1" applyFill="1" applyAlignment="1">
      <alignment wrapText="1"/>
    </xf>
    <xf numFmtId="0" fontId="7" fillId="17" borderId="0" xfId="3" applyFill="1" applyAlignment="1">
      <alignment wrapText="1"/>
    </xf>
    <xf numFmtId="0" fontId="36" fillId="17" borderId="0" xfId="0" applyFont="1" applyFill="1" applyAlignment="1">
      <alignment horizontal="left" vertical="top"/>
    </xf>
    <xf numFmtId="0" fontId="30" fillId="17" borderId="0" xfId="0" applyFont="1" applyFill="1" applyAlignment="1">
      <alignment wrapText="1"/>
    </xf>
    <xf numFmtId="0" fontId="30" fillId="17" borderId="0" xfId="0" applyFont="1" applyFill="1" applyAlignment="1">
      <alignment vertical="center" wrapText="1"/>
    </xf>
    <xf numFmtId="49" fontId="35" fillId="6" borderId="24" xfId="0" applyNumberFormat="1" applyFont="1" applyFill="1" applyBorder="1" applyAlignment="1">
      <alignment horizontal="left" vertical="top"/>
    </xf>
    <xf numFmtId="49" fontId="2" fillId="2" borderId="10" xfId="0" applyNumberFormat="1" applyFont="1" applyFill="1" applyBorder="1" applyAlignment="1">
      <alignment horizontal="left" vertical="top" wrapText="1"/>
    </xf>
    <xf numFmtId="49" fontId="30" fillId="17" borderId="0" xfId="0" applyNumberFormat="1" applyFont="1" applyFill="1"/>
    <xf numFmtId="49" fontId="38" fillId="17" borderId="0" xfId="0" applyNumberFormat="1" applyFont="1" applyFill="1"/>
    <xf numFmtId="49" fontId="2" fillId="2" borderId="5" xfId="0" applyNumberFormat="1" applyFont="1" applyFill="1" applyBorder="1" applyAlignment="1" applyProtection="1">
      <alignment vertical="top" wrapText="1"/>
      <protection locked="0"/>
    </xf>
    <xf numFmtId="2" fontId="7" fillId="19" borderId="10" xfId="3" applyNumberFormat="1" applyFill="1" applyBorder="1"/>
    <xf numFmtId="164" fontId="7" fillId="20" borderId="0" xfId="3" applyNumberFormat="1" applyFill="1"/>
    <xf numFmtId="49" fontId="39" fillId="21" borderId="10" xfId="0" applyNumberFormat="1" applyFont="1" applyFill="1" applyBorder="1" applyAlignment="1">
      <alignment horizontal="left" vertical="top"/>
    </xf>
    <xf numFmtId="49" fontId="39" fillId="21" borderId="10" xfId="0" applyNumberFormat="1" applyFont="1" applyFill="1" applyBorder="1" applyAlignment="1">
      <alignment horizontal="left" vertical="top" wrapText="1"/>
    </xf>
    <xf numFmtId="49" fontId="39" fillId="21" borderId="11" xfId="0" applyNumberFormat="1" applyFont="1" applyFill="1" applyBorder="1" applyAlignment="1">
      <alignment horizontal="left" vertical="top" wrapText="1"/>
    </xf>
    <xf numFmtId="4" fontId="39" fillId="21" borderId="5" xfId="0" applyNumberFormat="1" applyFont="1" applyFill="1" applyBorder="1" applyAlignment="1">
      <alignment horizontal="left" vertical="top" wrapText="1"/>
    </xf>
    <xf numFmtId="49" fontId="39" fillId="21" borderId="13" xfId="0" applyNumberFormat="1" applyFont="1" applyFill="1" applyBorder="1" applyAlignment="1">
      <alignment horizontal="left" vertical="top" wrapText="1"/>
    </xf>
    <xf numFmtId="3" fontId="39" fillId="21" borderId="5" xfId="0" applyNumberFormat="1" applyFont="1" applyFill="1" applyBorder="1" applyAlignment="1">
      <alignment horizontal="left" vertical="top" wrapText="1"/>
    </xf>
    <xf numFmtId="0" fontId="9" fillId="17" borderId="0" xfId="0" quotePrefix="1" applyFont="1" applyFill="1" applyAlignment="1">
      <alignment horizontal="center" vertical="top" wrapText="1"/>
    </xf>
    <xf numFmtId="0" fontId="9" fillId="17" borderId="0" xfId="0" quotePrefix="1" applyFont="1" applyFill="1" applyBorder="1" applyAlignment="1">
      <alignment horizontal="center" vertical="top" wrapText="1"/>
    </xf>
    <xf numFmtId="0" fontId="9" fillId="2" borderId="25" xfId="0" quotePrefix="1" applyFont="1" applyFill="1" applyBorder="1" applyAlignment="1">
      <alignment horizontal="center" vertical="top" wrapText="1"/>
    </xf>
    <xf numFmtId="0" fontId="9" fillId="2" borderId="2" xfId="0" quotePrefix="1" applyFont="1" applyFill="1" applyBorder="1" applyAlignment="1">
      <alignment horizontal="center" vertical="top" wrapText="1"/>
    </xf>
    <xf numFmtId="0" fontId="9" fillId="2" borderId="3" xfId="0" quotePrefix="1" applyFont="1" applyFill="1" applyBorder="1" applyAlignment="1">
      <alignment horizontal="center" vertical="top" wrapText="1"/>
    </xf>
    <xf numFmtId="0" fontId="9" fillId="2" borderId="26" xfId="0" quotePrefix="1" applyFont="1" applyFill="1" applyBorder="1" applyAlignment="1">
      <alignment horizontal="center" vertical="top" wrapText="1"/>
    </xf>
    <xf numFmtId="0" fontId="9" fillId="2" borderId="1" xfId="0" quotePrefix="1" applyFont="1" applyFill="1" applyBorder="1" applyAlignment="1">
      <alignment horizontal="center" vertical="top" wrapText="1"/>
    </xf>
    <xf numFmtId="0" fontId="9" fillId="2" borderId="4" xfId="0" quotePrefix="1" applyFont="1" applyFill="1" applyBorder="1" applyAlignment="1">
      <alignment horizontal="center" vertical="top" wrapText="1"/>
    </xf>
    <xf numFmtId="49" fontId="0" fillId="17" borderId="0" xfId="0" applyNumberFormat="1" applyFill="1" applyAlignment="1">
      <alignment horizontal="center" wrapText="1"/>
    </xf>
    <xf numFmtId="49" fontId="2" fillId="17" borderId="0" xfId="0" applyNumberFormat="1" applyFont="1" applyFill="1" applyAlignment="1">
      <alignment horizontal="center" wrapText="1"/>
    </xf>
    <xf numFmtId="0" fontId="8" fillId="17" borderId="0" xfId="0" applyFont="1" applyFill="1" applyAlignment="1">
      <alignment horizontal="center" vertical="top" wrapText="1"/>
    </xf>
    <xf numFmtId="0" fontId="15" fillId="17" borderId="0" xfId="0" applyFont="1" applyFill="1" applyAlignment="1">
      <alignment horizontal="center" vertical="top" wrapText="1"/>
    </xf>
    <xf numFmtId="0" fontId="0" fillId="17" borderId="0" xfId="0" applyFill="1" applyAlignment="1">
      <alignment vertical="center"/>
    </xf>
    <xf numFmtId="49" fontId="0" fillId="2" borderId="6" xfId="0" applyNumberFormat="1" applyFill="1" applyBorder="1" applyAlignment="1" applyProtection="1">
      <alignment horizontal="center" vertical="top" wrapText="1"/>
      <protection locked="0"/>
    </xf>
    <xf numFmtId="49" fontId="0" fillId="2" borderId="7" xfId="0" applyNumberFormat="1" applyFill="1" applyBorder="1" applyAlignment="1" applyProtection="1">
      <alignment horizontal="center" vertical="top" wrapText="1"/>
      <protection locked="0"/>
    </xf>
    <xf numFmtId="0" fontId="0" fillId="17" borderId="8" xfId="0" applyFill="1" applyBorder="1" applyAlignment="1">
      <alignment vertical="center"/>
    </xf>
    <xf numFmtId="49" fontId="0" fillId="2" borderId="6" xfId="0" applyNumberFormat="1" applyFill="1" applyBorder="1" applyAlignment="1" applyProtection="1">
      <alignment horizontal="left" vertical="top" wrapText="1"/>
      <protection locked="0"/>
    </xf>
    <xf numFmtId="49" fontId="0" fillId="2" borderId="9" xfId="0" applyNumberFormat="1" applyFill="1" applyBorder="1" applyAlignment="1" applyProtection="1">
      <alignment horizontal="left" vertical="top" wrapText="1"/>
      <protection locked="0"/>
    </xf>
    <xf numFmtId="49" fontId="0" fillId="2" borderId="7" xfId="0" applyNumberFormat="1" applyFill="1" applyBorder="1" applyAlignment="1" applyProtection="1">
      <alignment horizontal="left" vertical="top" wrapText="1"/>
      <protection locked="0"/>
    </xf>
    <xf numFmtId="49" fontId="0" fillId="2" borderId="9" xfId="0" applyNumberFormat="1" applyFill="1" applyBorder="1" applyAlignment="1" applyProtection="1">
      <alignment horizontal="center" vertical="top" wrapText="1"/>
      <protection locked="0"/>
    </xf>
    <xf numFmtId="0" fontId="16" fillId="0" borderId="11" xfId="0" applyFont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8" fillId="3" borderId="11" xfId="0" applyFont="1" applyFill="1" applyBorder="1" applyAlignment="1">
      <alignment horizontal="left" vertical="top"/>
    </xf>
    <xf numFmtId="0" fontId="18" fillId="3" borderId="12" xfId="0" applyFont="1" applyFill="1" applyBorder="1" applyAlignment="1">
      <alignment horizontal="left" vertical="top"/>
    </xf>
    <xf numFmtId="0" fontId="18" fillId="3" borderId="13" xfId="0" applyFont="1" applyFill="1" applyBorder="1" applyAlignment="1">
      <alignment horizontal="left" vertical="top"/>
    </xf>
    <xf numFmtId="0" fontId="0" fillId="4" borderId="11" xfId="0" applyFill="1" applyBorder="1" applyAlignment="1">
      <alignment horizontal="left" vertical="top"/>
    </xf>
    <xf numFmtId="0" fontId="0" fillId="4" borderId="12" xfId="0" applyFill="1" applyBorder="1" applyAlignment="1">
      <alignment horizontal="left" vertical="top"/>
    </xf>
    <xf numFmtId="0" fontId="0" fillId="4" borderId="13" xfId="0" applyFill="1" applyBorder="1" applyAlignment="1">
      <alignment horizontal="left" vertical="top"/>
    </xf>
    <xf numFmtId="49" fontId="9" fillId="0" borderId="10" xfId="0" applyNumberFormat="1" applyFont="1" applyBorder="1" applyAlignment="1">
      <alignment horizontal="left" vertical="top" wrapText="1"/>
    </xf>
    <xf numFmtId="0" fontId="0" fillId="4" borderId="15" xfId="0" applyFill="1" applyBorder="1" applyAlignment="1">
      <alignment horizontal="left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49" fontId="0" fillId="7" borderId="10" xfId="0" applyNumberFormat="1" applyFill="1" applyBorder="1" applyAlignment="1">
      <alignment horizontal="center" vertical="top"/>
    </xf>
    <xf numFmtId="49" fontId="0" fillId="7" borderId="10" xfId="0" applyNumberFormat="1" applyFill="1" applyBorder="1" applyAlignment="1">
      <alignment horizontal="left" vertical="top" wrapText="1"/>
    </xf>
    <xf numFmtId="49" fontId="0" fillId="0" borderId="10" xfId="0" applyNumberFormat="1" applyBorder="1" applyAlignment="1">
      <alignment horizontal="left" vertical="top" wrapText="1"/>
    </xf>
    <xf numFmtId="49" fontId="0" fillId="8" borderId="10" xfId="0" applyNumberFormat="1" applyFill="1" applyBorder="1" applyAlignment="1">
      <alignment horizontal="left" vertical="top" wrapText="1"/>
    </xf>
    <xf numFmtId="49" fontId="16" fillId="8" borderId="11" xfId="0" applyNumberFormat="1" applyFont="1" applyFill="1" applyBorder="1" applyAlignment="1">
      <alignment horizontal="left" vertical="top"/>
    </xf>
    <xf numFmtId="49" fontId="16" fillId="8" borderId="12" xfId="0" applyNumberFormat="1" applyFont="1" applyFill="1" applyBorder="1" applyAlignment="1">
      <alignment horizontal="left" vertical="top"/>
    </xf>
    <xf numFmtId="49" fontId="16" fillId="8" borderId="13" xfId="0" applyNumberFormat="1" applyFont="1" applyFill="1" applyBorder="1" applyAlignment="1">
      <alignment horizontal="left" vertical="top"/>
    </xf>
    <xf numFmtId="0" fontId="18" fillId="9" borderId="15" xfId="0" applyFont="1" applyFill="1" applyBorder="1" applyAlignment="1">
      <alignment horizontal="left" vertical="top" wrapText="1"/>
    </xf>
    <xf numFmtId="0" fontId="18" fillId="9" borderId="16" xfId="0" applyFont="1" applyFill="1" applyBorder="1" applyAlignment="1">
      <alignment horizontal="left" vertical="top" wrapText="1"/>
    </xf>
    <xf numFmtId="0" fontId="18" fillId="9" borderId="17" xfId="0" applyFont="1" applyFill="1" applyBorder="1" applyAlignment="1">
      <alignment horizontal="left" vertical="top" wrapText="1"/>
    </xf>
    <xf numFmtId="0" fontId="0" fillId="10" borderId="11" xfId="0" applyFill="1" applyBorder="1" applyAlignment="1">
      <alignment horizontal="left" vertical="top"/>
    </xf>
    <xf numFmtId="0" fontId="0" fillId="10" borderId="12" xfId="0" applyFill="1" applyBorder="1" applyAlignment="1">
      <alignment horizontal="left" vertical="top"/>
    </xf>
    <xf numFmtId="0" fontId="0" fillId="10" borderId="13" xfId="0" applyFill="1" applyBorder="1" applyAlignment="1">
      <alignment horizontal="left" vertical="top"/>
    </xf>
    <xf numFmtId="49" fontId="0" fillId="6" borderId="10" xfId="0" applyNumberFormat="1" applyFill="1" applyBorder="1" applyAlignment="1">
      <alignment horizontal="left" vertical="top"/>
    </xf>
    <xf numFmtId="49" fontId="0" fillId="6" borderId="10" xfId="0" applyNumberFormat="1" applyFill="1" applyBorder="1" applyAlignment="1">
      <alignment horizontal="left" vertical="top" wrapText="1"/>
    </xf>
    <xf numFmtId="0" fontId="12" fillId="17" borderId="0" xfId="0" applyFont="1" applyFill="1" applyAlignment="1">
      <alignment horizontal="left" vertical="top"/>
    </xf>
    <xf numFmtId="49" fontId="1" fillId="2" borderId="10" xfId="0" applyNumberFormat="1" applyFont="1" applyFill="1" applyBorder="1" applyAlignment="1">
      <alignment horizontal="left" vertical="top" wrapText="1"/>
    </xf>
  </cellXfs>
  <cellStyles count="4">
    <cellStyle name="Link" xfId="1" builtinId="8"/>
    <cellStyle name="Prozent" xfId="2" builtinId="5"/>
    <cellStyle name="Standard" xfId="0" builtinId="0"/>
    <cellStyle name="Standard 2" xfId="3" xr:uid="{00000000-0005-0000-0000-000003000000}"/>
  </cellStyles>
  <dxfs count="13"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solid">
          <fgColor theme="6" tint="0.79998168889431442"/>
          <bgColor theme="6" tint="0.79998168889431442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solid">
          <fgColor theme="6" tint="0.79998168889431442"/>
          <bgColor theme="6" tint="0.79998168889431442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solid">
          <fgColor theme="6" tint="0.79998168889431442"/>
          <bgColor theme="6" tint="0.79998168889431442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colors>
    <mruColors>
      <color rgb="FFFF99FF"/>
      <color rgb="FFE6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2190750</xdr:colOff>
      <xdr:row>0</xdr:row>
      <xdr:rowOff>66675</xdr:rowOff>
    </xdr:from>
    <xdr:to>
      <xdr:col>4</xdr:col>
      <xdr:colOff>609600</xdr:colOff>
      <xdr:row>3</xdr:row>
      <xdr:rowOff>114300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E2EB40ED-A6A4-E957-7126-7DAE1273F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66675"/>
          <a:ext cx="885825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241686</xdr:colOff>
      <xdr:row>8</xdr:row>
      <xdr:rowOff>46175</xdr:rowOff>
    </xdr:from>
    <xdr:to>
      <xdr:col>20</xdr:col>
      <xdr:colOff>339586</xdr:colOff>
      <xdr:row>24</xdr:row>
      <xdr:rowOff>16892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FFBABFC-8D4F-7F06-7F28-80ED083247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4365900" y="1434104"/>
          <a:ext cx="4996472" cy="41345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241686</xdr:colOff>
      <xdr:row>8</xdr:row>
      <xdr:rowOff>46175</xdr:rowOff>
    </xdr:from>
    <xdr:to>
      <xdr:col>20</xdr:col>
      <xdr:colOff>339586</xdr:colOff>
      <xdr:row>24</xdr:row>
      <xdr:rowOff>16892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14A9194-BA2B-4D42-80EE-22FAA2D79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3976736" y="1436825"/>
          <a:ext cx="5012800" cy="414266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ira" id="{4DAF9B9D-C3C0-BC54-E198-F7C4D07D25D1}" userId="" providerId=""/>
  <person displayName="Admin" id="{8952FCA5-2BD8-9657-9320-47C6BC247699}" userId="" providerId=""/>
  <person displayName="Eva Kern" id="{18F5026F-44BD-4512-24B8-D641E2D91C8B}" userId="" providerId=""/>
  <person displayName="Felix Behrens" id="{1585CB61-D13B-A0A2-A9AA-8D752FF41012}" userId="" providerId="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B16:E30">
  <autoFilter ref="B16:E30" xr:uid="{00000000-0009-0000-0100-000001000000}"/>
  <tableColumns count="4">
    <tableColumn id="1" xr3:uid="{00000000-0010-0000-0000-000001000000}" name="Nr." dataDxfId="12"/>
    <tableColumn id="2" xr3:uid="{00000000-0010-0000-0000-000002000000}" name="Zeit" dataDxfId="11"/>
    <tableColumn id="3" xr3:uid="{00000000-0010-0000-0000-000003000000}" name="Tätigkeitsbeschreibung" dataDxfId="10"/>
    <tableColumn id="4" xr3:uid="{00000000-0010-0000-0000-000004000000}" name="action" dataDxfId="9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8781CC-0AEC-430D-82DA-BEC107BD89BF}" name="Tabelle4" displayName="Tabelle4" ref="B6:F24" totalsRowShown="0" headerRowDxfId="8" headerRowBorderDxfId="7" tableBorderDxfId="6">
  <autoFilter ref="B6:F24" xr:uid="{AC8781CC-0AEC-430D-82DA-BEC107BD89BF}"/>
  <tableColumns count="5">
    <tableColumn id="1" xr3:uid="{1437736E-CCE9-46D3-9787-5CEBC2AAE3E1}" name="IP-Adresse oder URL"/>
    <tableColumn id="2" xr3:uid="{6D950047-87A5-41BC-B07E-5E2F08AF2FFF}" name="Ländercode nach ISO 3166-1"/>
    <tableColumn id="3" xr3:uid="{77AECFDE-2240-4DA4-894B-D3CC8043DFAB}" name="eigener oder externer Dienst"/>
    <tableColumn id="4" xr3:uid="{FE1B2EE0-0A47-439A-9B03-A72DE1919C77}" name="Frequenz"/>
    <tableColumn id="5" xr3:uid="{8A7DF52C-F18B-4CB7-9CD6-E4AE87C41500}" name="Einheit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C75C51F-AABC-4143-9F2A-F8BE09208AD7}" name="Tabelle46" displayName="Tabelle46" ref="B6:F24" totalsRowShown="0" headerRowDxfId="5" headerRowBorderDxfId="4" tableBorderDxfId="3">
  <autoFilter ref="B6:F24" xr:uid="{AC8781CC-0AEC-430D-82DA-BEC107BD89BF}"/>
  <tableColumns count="5">
    <tableColumn id="1" xr3:uid="{CD553372-25FB-4641-959D-9D0983D447FF}" name="IP-Adresse oder URL"/>
    <tableColumn id="2" xr3:uid="{9F8F29A7-888D-432C-B000-1B4D2281836B}" name="Ländercode nach ISO 3166-1"/>
    <tableColumn id="3" xr3:uid="{370BE3FD-7540-449E-B0C7-CC5FB6F7793C}" name="eigener oder externer Dienst"/>
    <tableColumn id="4" xr3:uid="{44BDCB11-9199-49F3-802F-C91524864D76}" name="Frequenz"/>
    <tableColumn id="5" xr3:uid="{84476DE9-852F-4E36-84A9-EAB46EEDE457}" name="Einheit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68C0C81-D1E1-4516-9070-DB68023E80FC}" name="Tabelle47" displayName="Tabelle47" ref="B6:F24" totalsRowShown="0" headerRowDxfId="2" headerRowBorderDxfId="1" tableBorderDxfId="0">
  <autoFilter ref="B6:F24" xr:uid="{AC8781CC-0AEC-430D-82DA-BEC107BD89BF}"/>
  <tableColumns count="5">
    <tableColumn id="1" xr3:uid="{446D2480-CA81-4201-8314-62DFB943EC2B}" name="IP-Adresse oder URL"/>
    <tableColumn id="2" xr3:uid="{67850B14-37F5-4E9F-A335-44C534B3FD49}" name="Ländercode nach ISO 3166-1"/>
    <tableColumn id="3" xr3:uid="{AEF1E6C4-ABE7-4056-A6CC-3A21639CA6FF}" name="eigener oder externer Dienst"/>
    <tableColumn id="4" xr3:uid="{DA0EA241-18FE-4CA2-AFFC-69430710E391}" name="Frequenz"/>
    <tableColumn id="5" xr3:uid="{6FFAEE96-04FC-4A7B-A5B0-6BCFDA62D22E}" name="Einheit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2" personId="{18F5026F-44BD-4512-24B8-D641E2D91C8B}" id="{002F00A5-0096-4737-ACDA-004800B90022}">
    <text xml:space="preserve">Hinweis:
Beispiel für einen Kommentar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5" personId="{8952FCA5-2BD8-9657-9320-47C6BC247699}" id="{008A0027-0055-4A4E-8924-006200F700EA}">
    <text xml:space="preserve">Hinweis:
Lokale Anwendung, Anwendung mit entfernter Datenhaltung, Anwendung mit entfernter Datenverarbeitung, Serveranwendung oder ...
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9" personId="{4DAF9B9D-C3C0-BC54-E198-F7C4D07D25D1}" id="{00A90049-0003-4291-8529-002C00FA0096}">
    <text xml:space="preserve">Hinweis:
Die Komponente, die die Last erzeugt. 
Beispiele:
pc-/ mobile device:
Automatisierungstool, manuelle Eingabe, …
server device: 
Automatisierungstool/ Fernsteuerung, Client, Simulation vieler Clients, ...
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E16" personId="{1585CB61-D13B-A0A2-A9AA-8D752FF41012}" id="{008200B0-0046-4260-84E9-00CD00390095}">
    <text xml:space="preserve">Hinweis:
(Softwarekomponenten, die gemeinsam das Softwarprodukt bilden bzw. zu seiner Ausführung notwendig sind und vom Ausangszustand abweichende Konfigurationen beschreiben)
</text>
  </threadedComment>
  <threadedComment ref="F22" personId="{4DAF9B9D-C3C0-BC54-E198-F7C4D07D25D1}" id="{00790066-00BD-458F-95F0-001800F90000}">
    <text xml:space="preserve">Hinweis:
Hersteller, Seriennummer, Produktname
</text>
  </threadedComment>
  <threadedComment ref="F23" personId="{4DAF9B9D-C3C0-BC54-E198-F7C4D07D25D1}" id="{00B4008D-00D2-451D-BE1F-00AB00C800B4}">
    <text xml:space="preserve">Beispiel:
Intel Core i7-6700K CPU @ 4.00GHz
</text>
  </threadedComment>
  <threadedComment ref="F26" personId="{4DAF9B9D-C3C0-BC54-E198-F7C4D07D25D1}" id="{00520007-0076-45BD-BB56-002D00B900CD}">
    <text xml:space="preserve">Hinweis:
Hersteller, Größe, …
Beispiel:
2x F4-3200C14-16GVK, G-Skill 32GiB DDR4
</text>
  </threadedComment>
  <threadedComment ref="F27" personId="{4DAF9B9D-C3C0-BC54-E198-F7C4D07D25D1}" id="{001B0092-009C-401B-9AF7-00EB00D400B0}">
    <text xml:space="preserve">Beispiel:
Samsung EVO 860 500 GB (main) and SanDisk SD8SN8U2 256 GB M2 (for storage)
</text>
  </threadedComment>
  <threadedComment ref="F28" personId="{4DAF9B9D-C3C0-BC54-E198-F7C4D07D25D1}" id="{001B009E-00B8-4467-870E-005200AA0095}">
    <text xml:space="preserve">Beispiel:
ZOTAC GeForce GTX 1060 AMP! Edition, 3~GB 192 Bit GDDR5
</text>
  </threadedComment>
  <threadedComment ref="F29" personId="{4DAF9B9D-C3C0-BC54-E198-F7C4D07D25D1}" id="{00E90052-00AC-4E1C-9A41-001E00490080}">
    <text xml:space="preserve">Hinweis:
Internetverbindung, Telefon Typ, Netzwerk Betreiber Name
Beispiel:
LAN, WLAN, LTE, 3G, 5G, GSM, Telekom.de
</text>
  </threadedComment>
  <threadedComment ref="F31" personId="{4DAF9B9D-C3C0-BC54-E198-F7C4D07D25D1}" id="{00A60074-004E-4BF6-8091-0047007F0065}">
    <text xml:space="preserve">Beispiel:
ASUS Z170I PRO GAMING
</text>
  </threadedComment>
  <threadedComment ref="F32" personId="{4DAF9B9D-C3C0-BC54-E198-F7C4D07D25D1}" id="{00910058-0048-45FC-9F5A-00B600600022}">
    <text xml:space="preserve">Beispiel:
Ubuntu 22.04.1 LTS
</text>
  </threadedComment>
  <threadedComment ref="F33" personId="{18F5026F-44BD-4512-24B8-D641E2D91C8B}" id="{00E30074-0053-4E62-8973-00B500AA00F2}">
    <text xml:space="preserve">Hinweis:
Wie ist das SUT konfiguriert, d.h. welche Software wird zur Messung genutzt (Frameworks + weitere zum Messen notwendige Software)?
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F5" personId="{4DAF9B9D-C3C0-BC54-E198-F7C4D07D25D1}" id="{04B08792-BB24-4300-86BB-1B391DAE049A}">
    <text xml:space="preserve">Hinweis:
z.B. 1/min
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E16" personId="{1585CB61-D13B-A0A2-A9AA-8D752FF41012}" id="{BBF62E2F-4296-4843-B28A-99EE99DD8418}">
    <text xml:space="preserve">Hinweis:
(Softwarekomponenten, die gemeinsam das Softwarprodukt bilden bzw. zu seiner Ausführung notwendig sind und vom Ausangszustand abweichende Konfigurationen beschreiben)
</text>
  </threadedComment>
  <threadedComment ref="F22" personId="{4DAF9B9D-C3C0-BC54-E198-F7C4D07D25D1}" id="{E6CA5F1D-D03E-420B-A203-192F47A3E738}">
    <text xml:space="preserve">Hinweis:
Hersteller, Seriennummer, Produktname
</text>
  </threadedComment>
  <threadedComment ref="F23" personId="{4DAF9B9D-C3C0-BC54-E198-F7C4D07D25D1}" id="{3E29F068-093B-4B1E-A185-0913962F10A2}">
    <text xml:space="preserve">Beispiel:
Intel Core i7-6700K CPU @ 4.00GHz
</text>
  </threadedComment>
  <threadedComment ref="F26" personId="{4DAF9B9D-C3C0-BC54-E198-F7C4D07D25D1}" id="{87FFEA54-B477-41E4-997A-771CCC1381CA}">
    <text xml:space="preserve">Hinweis:
Hersteller, Größe, …
Beispiel:
2x F4-3200C14-16GVK, G-Skill 32GiB DDR4
</text>
  </threadedComment>
  <threadedComment ref="F27" personId="{4DAF9B9D-C3C0-BC54-E198-F7C4D07D25D1}" id="{F401BF49-89D4-4FBE-8463-F406EB641426}">
    <text xml:space="preserve">Beispiel:
Samsung EVO 860 500 GB (main) and SanDisk SD8SN8U2 256 GB M2 (for storage)
</text>
  </threadedComment>
  <threadedComment ref="F28" personId="{4DAF9B9D-C3C0-BC54-E198-F7C4D07D25D1}" id="{B52D7C84-BCCB-4C84-8D78-F58B45CB4369}">
    <text xml:space="preserve">Beispiel:
ZOTAC GeForce GTX 1060 AMP! Edition, 3~GB 192 Bit GDDR5
</text>
  </threadedComment>
  <threadedComment ref="F29" personId="{4DAF9B9D-C3C0-BC54-E198-F7C4D07D25D1}" id="{2170D0A5-9735-4406-9D9F-7E4EF3F4C84A}">
    <text xml:space="preserve">Hinweis:
Internetverbindung, Telefon Typ, Netzwerk Betreiber Name
Beispiel:
LAN, WLAN, LTE, 3G, 5G, GSM, Telekom.de
</text>
  </threadedComment>
  <threadedComment ref="F31" personId="{4DAF9B9D-C3C0-BC54-E198-F7C4D07D25D1}" id="{8D7F0E6B-7D27-43FB-8C33-DE7C505B8F32}">
    <text xml:space="preserve">Beispiel:
ASUS Z170I PRO GAMING
</text>
  </threadedComment>
  <threadedComment ref="F32" personId="{4DAF9B9D-C3C0-BC54-E198-F7C4D07D25D1}" id="{DF94B17F-321D-4C0C-972D-07F00937A44A}">
    <text xml:space="preserve">Beispiel:
Ubuntu 22.04.1 LTS
</text>
  </threadedComment>
  <threadedComment ref="F33" personId="{18F5026F-44BD-4512-24B8-D641E2D91C8B}" id="{53677C0A-C939-4517-BBF7-A80D69E0E0D0}">
    <text xml:space="preserve">Hinweis:
Wie ist das SUT konfiguriert, d.h. welche Software wird zur Messung genutzt (Frameworks + weitere zum Messen notwendige Software)?
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F5" personId="{4DAF9B9D-C3C0-BC54-E198-F7C4D07D25D1}" id="{7EC40C3C-1DE7-4500-8BC9-EB3895BBC498}">
    <text xml:space="preserve">Hinweis:
z.B. 1/min
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E16" personId="{1585CB61-D13B-A0A2-A9AA-8D752FF41012}" id="{301D8752-DB63-46FE-958C-49B705E7620C}">
    <text xml:space="preserve">Hinweis:
(Softwarekomponenten, die gemeinsam das Softwarprodukt bilden bzw. zu seiner Ausführung notwendig sind und vom Ausangszustand abweichende Konfigurationen beschreiben)
</text>
  </threadedComment>
  <threadedComment ref="F22" personId="{4DAF9B9D-C3C0-BC54-E198-F7C4D07D25D1}" id="{AE6C1DDA-97E8-4461-B939-4334AB2AD22D}">
    <text xml:space="preserve">Hinweis:
Hersteller, Seriennummer, Produktname
</text>
  </threadedComment>
  <threadedComment ref="F23" personId="{4DAF9B9D-C3C0-BC54-E198-F7C4D07D25D1}" id="{048C38E4-9832-4C8E-9B03-7D5483F002CA}">
    <text xml:space="preserve">Beispiel:
Intel Core i7-6700K CPU @ 4.00GHz
</text>
  </threadedComment>
  <threadedComment ref="F26" personId="{4DAF9B9D-C3C0-BC54-E198-F7C4D07D25D1}" id="{03F5368D-A3B6-4DCE-8790-531A32E38987}">
    <text xml:space="preserve">Hinweis:
Hersteller, Größe, …
Beispiel:
2x F4-3200C14-16GVK, G-Skill 32GiB DDR4
</text>
  </threadedComment>
  <threadedComment ref="F27" personId="{4DAF9B9D-C3C0-BC54-E198-F7C4D07D25D1}" id="{421BA3C4-DB0C-40CF-A14A-E1444FEBCAB6}">
    <text xml:space="preserve">Beispiel:
Samsung EVO 860 500 GB (main) and SanDisk SD8SN8U2 256 GB M2 (for storage)
</text>
  </threadedComment>
  <threadedComment ref="F28" personId="{4DAF9B9D-C3C0-BC54-E198-F7C4D07D25D1}" id="{61835EE7-06E6-43AC-A1C2-B7087C6729B4}">
    <text xml:space="preserve">Beispiel:
ZOTAC GeForce GTX 1060 AMP! Edition, 3~GB 192 Bit GDDR5
</text>
  </threadedComment>
  <threadedComment ref="F29" personId="{4DAF9B9D-C3C0-BC54-E198-F7C4D07D25D1}" id="{815F9063-C93A-49B0-B1A1-9CBF6B89EBCC}">
    <text xml:space="preserve">Hinweis:
Internetverbindung, Telefon Typ, Netzwerk Betreiber Name
Beispiel:
LAN, WLAN, LTE, 3G, 5G, GSM, Telekom.de
</text>
  </threadedComment>
  <threadedComment ref="F31" personId="{4DAF9B9D-C3C0-BC54-E198-F7C4D07D25D1}" id="{5583592C-943F-4771-BC14-7F41A6BCBC59}">
    <text xml:space="preserve">Beispiel:
ASUS Z170I PRO GAMING
</text>
  </threadedComment>
  <threadedComment ref="F32" personId="{4DAF9B9D-C3C0-BC54-E198-F7C4D07D25D1}" id="{C6877D40-2518-4B7F-9030-A78D67B2CF45}">
    <text xml:space="preserve">Beispiel:
Ubuntu 22.04.1 LTS
</text>
  </threadedComment>
  <threadedComment ref="F33" personId="{18F5026F-44BD-4512-24B8-D641E2D91C8B}" id="{B632B778-1D5E-41E7-8906-ED2369C3177A}">
    <text xml:space="preserve">Hinweis:
Wie ist das SUT konfiguriert, d.h. welche Software wird zur Messung genutzt (Frameworks + weitere zum Messen notwendige Software)?
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F5" personId="{4DAF9B9D-C3C0-BC54-E198-F7C4D07D25D1}" id="{406B3813-7D73-488C-8C75-7BDFA03490C2}">
    <text xml:space="preserve">Hinweis:
z.B. 1/min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Relationship Id="rId4" Type="http://schemas.microsoft.com/office/2017/10/relationships/threadedComment" Target="../threadedComments/threadedComment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Relationship Id="rId5" Type="http://schemas.microsoft.com/office/2017/10/relationships/threadedComment" Target="../threadedComments/threadedComment9.xml"/><Relationship Id="rId4" Type="http://schemas.openxmlformats.org/officeDocument/2006/relationships/comments" Target="../comments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Relationship Id="rId5" Type="http://schemas.microsoft.com/office/2017/10/relationships/threadedComment" Target="../threadedComments/threadedComment7.xml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zoomScale="115" zoomScaleNormal="115" workbookViewId="0"/>
  </sheetViews>
  <sheetFormatPr baseColWidth="10" defaultRowHeight="15"/>
  <cols>
    <col min="1" max="1" width="5.140625" customWidth="1"/>
    <col min="2" max="2" width="11.42578125" style="1"/>
    <col min="4" max="4" width="37" customWidth="1"/>
    <col min="6" max="6" width="6.85546875" customWidth="1"/>
  </cols>
  <sheetData>
    <row r="1" spans="1:6">
      <c r="A1" s="131"/>
      <c r="B1" s="130"/>
      <c r="C1" s="131"/>
      <c r="D1" s="131"/>
      <c r="E1" s="131"/>
      <c r="F1" s="131"/>
    </row>
    <row r="2" spans="1:6">
      <c r="A2" s="131"/>
      <c r="B2" s="130"/>
      <c r="C2" s="131"/>
      <c r="D2" s="131"/>
      <c r="E2" s="131"/>
      <c r="F2" s="131"/>
    </row>
    <row r="3" spans="1:6">
      <c r="A3" s="131"/>
      <c r="B3" s="130"/>
      <c r="C3" s="131"/>
      <c r="D3" s="131"/>
      <c r="E3" s="131"/>
      <c r="F3" s="131"/>
    </row>
    <row r="4" spans="1:6">
      <c r="A4" s="131"/>
      <c r="B4" s="130"/>
      <c r="C4" s="131"/>
      <c r="D4" s="131"/>
      <c r="E4" s="131"/>
      <c r="F4" s="131"/>
    </row>
    <row r="5" spans="1:6">
      <c r="A5" s="131"/>
      <c r="B5" s="130"/>
      <c r="C5" s="131"/>
      <c r="D5" s="131"/>
      <c r="E5" s="131"/>
      <c r="F5" s="131"/>
    </row>
    <row r="6" spans="1:6">
      <c r="A6" s="131"/>
      <c r="B6" s="196" t="s">
        <v>0</v>
      </c>
      <c r="C6" s="196"/>
      <c r="D6" s="196"/>
      <c r="E6" s="196"/>
      <c r="F6" s="131"/>
    </row>
    <row r="7" spans="1:6">
      <c r="A7" s="131"/>
      <c r="B7" s="196"/>
      <c r="C7" s="196"/>
      <c r="D7" s="196"/>
      <c r="E7" s="196"/>
      <c r="F7" s="131"/>
    </row>
    <row r="8" spans="1:6">
      <c r="A8" s="131"/>
      <c r="B8" s="132"/>
      <c r="C8" s="132"/>
      <c r="D8" s="132"/>
      <c r="E8" s="132"/>
      <c r="F8" s="131"/>
    </row>
    <row r="9" spans="1:6" ht="15" customHeight="1">
      <c r="A9" s="131"/>
      <c r="B9" s="197" t="s">
        <v>242</v>
      </c>
      <c r="C9" s="196"/>
      <c r="D9" s="196"/>
      <c r="E9" s="196"/>
      <c r="F9" s="131"/>
    </row>
    <row r="10" spans="1:6">
      <c r="A10" s="131"/>
      <c r="B10" s="196"/>
      <c r="C10" s="196"/>
      <c r="D10" s="196"/>
      <c r="E10" s="196"/>
      <c r="F10" s="131"/>
    </row>
    <row r="11" spans="1:6" ht="15" customHeight="1">
      <c r="A11" s="131"/>
      <c r="B11" s="196"/>
      <c r="C11" s="196"/>
      <c r="D11" s="196"/>
      <c r="E11" s="196"/>
      <c r="F11" s="131"/>
    </row>
    <row r="12" spans="1:6">
      <c r="A12" s="131"/>
      <c r="B12" s="196"/>
      <c r="C12" s="196"/>
      <c r="D12" s="196"/>
      <c r="E12" s="196"/>
      <c r="F12" s="131"/>
    </row>
    <row r="13" spans="1:6">
      <c r="A13" s="131"/>
      <c r="B13" s="130"/>
      <c r="C13" s="131"/>
      <c r="D13" s="131"/>
      <c r="E13" s="131"/>
      <c r="F13" s="131"/>
    </row>
    <row r="14" spans="1:6">
      <c r="A14" s="131"/>
      <c r="B14" s="196" t="s">
        <v>241</v>
      </c>
      <c r="C14" s="196"/>
      <c r="D14" s="196"/>
      <c r="E14" s="196"/>
      <c r="F14" s="131"/>
    </row>
    <row r="15" spans="1:6">
      <c r="A15" s="131"/>
      <c r="B15" s="196"/>
      <c r="C15" s="196"/>
      <c r="D15" s="196"/>
      <c r="E15" s="196"/>
      <c r="F15" s="131"/>
    </row>
    <row r="16" spans="1:6">
      <c r="A16" s="131"/>
      <c r="B16" s="196"/>
      <c r="C16" s="196"/>
      <c r="D16" s="196"/>
      <c r="E16" s="196"/>
      <c r="F16" s="131"/>
    </row>
    <row r="17" spans="1:7">
      <c r="A17" s="131"/>
      <c r="B17" s="130"/>
      <c r="C17" s="131"/>
      <c r="D17" s="131"/>
      <c r="E17" s="131"/>
      <c r="F17" s="131"/>
    </row>
    <row r="18" spans="1:7" ht="15.75">
      <c r="A18" s="131"/>
      <c r="B18" s="198" t="s">
        <v>1</v>
      </c>
      <c r="C18" s="198"/>
      <c r="D18" s="198"/>
      <c r="E18" s="198"/>
      <c r="F18" s="133"/>
      <c r="G18" s="2"/>
    </row>
    <row r="19" spans="1:7" ht="15" customHeight="1">
      <c r="A19" s="131"/>
      <c r="B19" s="188" t="s">
        <v>2</v>
      </c>
      <c r="C19" s="188"/>
      <c r="D19" s="188"/>
      <c r="E19" s="188"/>
      <c r="F19" s="134"/>
      <c r="G19" s="3"/>
    </row>
    <row r="20" spans="1:7" ht="15" customHeight="1">
      <c r="A20" s="131"/>
      <c r="B20" s="188"/>
      <c r="C20" s="188"/>
      <c r="D20" s="188"/>
      <c r="E20" s="188"/>
      <c r="F20" s="134"/>
      <c r="G20" s="3"/>
    </row>
    <row r="21" spans="1:7" ht="15" customHeight="1">
      <c r="A21" s="131"/>
      <c r="B21" s="188"/>
      <c r="C21" s="188"/>
      <c r="D21" s="188"/>
      <c r="E21" s="188"/>
      <c r="F21" s="134"/>
      <c r="G21" s="3"/>
    </row>
    <row r="22" spans="1:7" ht="15" customHeight="1">
      <c r="A22" s="131"/>
      <c r="B22" s="188" t="s">
        <v>3</v>
      </c>
      <c r="C22" s="188"/>
      <c r="D22" s="188"/>
      <c r="E22" s="188"/>
      <c r="F22" s="134"/>
      <c r="G22" s="3"/>
    </row>
    <row r="23" spans="1:7" ht="15" customHeight="1">
      <c r="A23" s="131"/>
      <c r="B23" s="188"/>
      <c r="C23" s="188"/>
      <c r="D23" s="188"/>
      <c r="E23" s="188"/>
      <c r="F23" s="134"/>
      <c r="G23" s="3"/>
    </row>
    <row r="24" spans="1:7" ht="15" customHeight="1">
      <c r="A24" s="131"/>
      <c r="B24" s="188"/>
      <c r="C24" s="188"/>
      <c r="D24" s="188"/>
      <c r="E24" s="188"/>
      <c r="F24" s="134"/>
      <c r="G24" s="3"/>
    </row>
    <row r="25" spans="1:7" ht="15" customHeight="1">
      <c r="A25" s="131"/>
      <c r="B25" s="188" t="s">
        <v>4</v>
      </c>
      <c r="C25" s="188"/>
      <c r="D25" s="188"/>
      <c r="E25" s="188"/>
      <c r="F25" s="134"/>
      <c r="G25" s="3"/>
    </row>
    <row r="26" spans="1:7" ht="15" customHeight="1">
      <c r="A26" s="131"/>
      <c r="B26" s="188"/>
      <c r="C26" s="188"/>
      <c r="D26" s="188"/>
      <c r="E26" s="188"/>
      <c r="F26" s="134"/>
      <c r="G26" s="3"/>
    </row>
    <row r="27" spans="1:7">
      <c r="A27" s="131"/>
      <c r="B27" s="188" t="s">
        <v>5</v>
      </c>
      <c r="C27" s="188"/>
      <c r="D27" s="188"/>
      <c r="E27" s="188"/>
      <c r="F27" s="135"/>
      <c r="G27" s="4"/>
    </row>
    <row r="28" spans="1:7">
      <c r="A28" s="131"/>
      <c r="B28" s="189"/>
      <c r="C28" s="189"/>
      <c r="D28" s="189"/>
      <c r="E28" s="189"/>
      <c r="F28" s="135"/>
      <c r="G28" s="4"/>
    </row>
    <row r="29" spans="1:7" ht="15" customHeight="1">
      <c r="A29" s="131"/>
      <c r="B29" s="190" t="s">
        <v>6</v>
      </c>
      <c r="C29" s="191"/>
      <c r="D29" s="191"/>
      <c r="E29" s="192"/>
      <c r="F29" s="135"/>
      <c r="G29" s="4"/>
    </row>
    <row r="30" spans="1:7">
      <c r="A30" s="131"/>
      <c r="B30" s="193"/>
      <c r="C30" s="194"/>
      <c r="D30" s="194"/>
      <c r="E30" s="195"/>
      <c r="F30" s="131"/>
    </row>
    <row r="31" spans="1:7">
      <c r="A31" s="131"/>
      <c r="B31" s="130"/>
      <c r="C31" s="131"/>
      <c r="D31" s="131"/>
      <c r="E31" s="131"/>
      <c r="F31" s="131"/>
    </row>
    <row r="32" spans="1:7">
      <c r="A32" s="131"/>
      <c r="B32" s="130"/>
      <c r="C32" s="131"/>
      <c r="D32" s="131"/>
      <c r="E32" s="131"/>
      <c r="F32" s="131"/>
    </row>
    <row r="33" spans="1:6">
      <c r="A33" s="131"/>
      <c r="B33" s="130"/>
      <c r="C33" s="131"/>
      <c r="D33" s="131"/>
      <c r="E33" s="131"/>
      <c r="F33" s="131"/>
    </row>
    <row r="34" spans="1:6">
      <c r="A34" s="131"/>
      <c r="B34" s="130"/>
      <c r="C34" s="131"/>
      <c r="D34" s="131"/>
      <c r="E34" s="131"/>
      <c r="F34" s="131"/>
    </row>
  </sheetData>
  <mergeCells count="9">
    <mergeCell ref="B22:E24"/>
    <mergeCell ref="B25:E26"/>
    <mergeCell ref="B27:E28"/>
    <mergeCell ref="B29:E30"/>
    <mergeCell ref="B6:E7"/>
    <mergeCell ref="B9:E12"/>
    <mergeCell ref="B14:E16"/>
    <mergeCell ref="B18:E18"/>
    <mergeCell ref="B19:E21"/>
  </mergeCells>
  <pageMargins left="0.7" right="0.7" top="0.78740157500000008" bottom="0.78740157500000008" header="0.3" footer="0.3"/>
  <pageSetup paperSize="9" orientation="portrait" r:id="rId1"/>
  <headerFooter>
    <oddFooter xml:space="preserve">&amp;LBlauer Engel DE-UZ 215 Ressourcen und energieeffiziente Softwareprodukte&amp;R&amp;A &amp;P/&amp;N 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CE0DB-AC52-47B1-8B2F-0D49AA61AAF7}">
  <sheetPr>
    <tabColor theme="9" tint="0.39997558519241921"/>
    <pageSetUpPr fitToPage="1"/>
  </sheetPr>
  <dimension ref="A1:M84"/>
  <sheetViews>
    <sheetView zoomScale="85" zoomScaleNormal="85" workbookViewId="0"/>
  </sheetViews>
  <sheetFormatPr baseColWidth="10" defaultColWidth="11.42578125" defaultRowHeight="15"/>
  <cols>
    <col min="1" max="1" width="5.42578125" style="11" customWidth="1"/>
    <col min="2" max="2" width="7.42578125" style="11" customWidth="1"/>
    <col min="3" max="3" width="16.42578125" style="11" customWidth="1"/>
    <col min="4" max="4" width="10.28515625" style="11" customWidth="1"/>
    <col min="5" max="5" width="31.28515625" style="12" customWidth="1"/>
    <col min="6" max="6" width="33.28515625" style="12" customWidth="1"/>
    <col min="7" max="7" width="31.42578125" style="13" customWidth="1"/>
    <col min="8" max="8" width="10.42578125" style="11" customWidth="1"/>
    <col min="9" max="9" width="23.42578125" style="12" customWidth="1"/>
    <col min="10" max="10" width="11.42578125" style="11" customWidth="1"/>
    <col min="11" max="16384" width="11.42578125" style="11"/>
  </cols>
  <sheetData>
    <row r="1" spans="1:10" ht="21">
      <c r="A1" s="149"/>
      <c r="B1" s="149"/>
      <c r="C1" s="150" t="s">
        <v>37</v>
      </c>
      <c r="D1" s="150"/>
      <c r="E1" s="150"/>
      <c r="F1" s="150"/>
      <c r="G1" s="150"/>
      <c r="H1" s="150"/>
      <c r="I1" s="150"/>
      <c r="J1" s="149"/>
    </row>
    <row r="2" spans="1:10" ht="21">
      <c r="A2" s="149"/>
      <c r="B2" s="149"/>
      <c r="C2" s="151" t="str">
        <f>'Allgemeine Angaben'!C2&amp;" Stand: "&amp;'Allgemeine Angaben'!C9</f>
        <v>Beispiel Stand: 01.02.2024</v>
      </c>
      <c r="D2" s="150"/>
      <c r="E2" s="150"/>
      <c r="F2" s="150"/>
      <c r="G2" s="150"/>
      <c r="H2" s="150"/>
      <c r="I2" s="150"/>
      <c r="J2" s="149"/>
    </row>
    <row r="3" spans="1:10">
      <c r="A3" s="149"/>
      <c r="B3" s="143"/>
      <c r="C3" s="152" t="s">
        <v>257</v>
      </c>
      <c r="D3" s="143"/>
      <c r="E3" s="146"/>
      <c r="F3" s="146"/>
      <c r="G3" s="146"/>
      <c r="H3" s="153"/>
      <c r="I3" s="146"/>
      <c r="J3" s="149"/>
    </row>
    <row r="4" spans="1:10">
      <c r="A4" s="149"/>
      <c r="B4" s="143"/>
      <c r="C4" s="152" t="s">
        <v>24</v>
      </c>
      <c r="D4" s="146"/>
      <c r="E4" s="146"/>
      <c r="F4" s="154"/>
      <c r="G4" s="146"/>
      <c r="H4" s="146"/>
      <c r="I4" s="146"/>
      <c r="J4" s="149"/>
    </row>
    <row r="5" spans="1:10">
      <c r="A5" s="149"/>
      <c r="B5" s="143"/>
      <c r="C5" s="152" t="s">
        <v>39</v>
      </c>
      <c r="D5" s="143"/>
      <c r="E5" s="146"/>
      <c r="F5" s="146"/>
      <c r="G5" s="146"/>
      <c r="H5" s="143"/>
      <c r="I5" s="146"/>
      <c r="J5" s="149"/>
    </row>
    <row r="6" spans="1:10">
      <c r="A6" s="149"/>
      <c r="B6" s="143"/>
      <c r="C6" s="152" t="s">
        <v>40</v>
      </c>
      <c r="D6" s="143"/>
      <c r="E6" s="146"/>
      <c r="F6" s="146"/>
      <c r="G6" s="146"/>
      <c r="H6" s="143"/>
      <c r="I6" s="146"/>
      <c r="J6" s="149"/>
    </row>
    <row r="7" spans="1:10">
      <c r="A7" s="149"/>
      <c r="B7" s="143"/>
      <c r="C7" s="152"/>
      <c r="D7" s="143"/>
      <c r="E7" s="146"/>
      <c r="F7" s="146"/>
      <c r="G7" s="146"/>
      <c r="H7" s="143"/>
      <c r="I7" s="146"/>
      <c r="J7" s="149"/>
    </row>
    <row r="8" spans="1:10">
      <c r="A8" s="149"/>
      <c r="B8" s="14" t="s">
        <v>41</v>
      </c>
      <c r="C8" s="15" t="s">
        <v>42</v>
      </c>
      <c r="D8" s="16" t="s">
        <v>43</v>
      </c>
      <c r="E8" s="16"/>
      <c r="F8" s="16"/>
      <c r="G8" s="17"/>
      <c r="H8" s="16"/>
      <c r="I8" s="16"/>
      <c r="J8" s="149"/>
    </row>
    <row r="9" spans="1:10">
      <c r="A9" s="149"/>
      <c r="B9" s="18" t="s">
        <v>44</v>
      </c>
      <c r="C9" s="208" t="s">
        <v>45</v>
      </c>
      <c r="D9" s="209"/>
      <c r="E9" s="209"/>
      <c r="F9" s="209"/>
      <c r="G9" s="209"/>
      <c r="H9" s="209"/>
      <c r="I9" s="210"/>
      <c r="J9" s="149"/>
    </row>
    <row r="10" spans="1:10">
      <c r="A10" s="149"/>
      <c r="B10" s="19" t="s">
        <v>46</v>
      </c>
      <c r="C10" s="211" t="s">
        <v>47</v>
      </c>
      <c r="D10" s="212"/>
      <c r="E10" s="212"/>
      <c r="F10" s="212"/>
      <c r="G10" s="212"/>
      <c r="H10" s="212"/>
      <c r="I10" s="213"/>
      <c r="J10" s="149"/>
    </row>
    <row r="11" spans="1:10">
      <c r="A11" s="149"/>
      <c r="B11" s="20" t="s">
        <v>48</v>
      </c>
      <c r="C11" s="214" t="s">
        <v>49</v>
      </c>
      <c r="D11" s="215"/>
      <c r="E11" s="215"/>
      <c r="F11" s="215"/>
      <c r="G11" s="215"/>
      <c r="H11" s="215"/>
      <c r="I11" s="216"/>
      <c r="J11" s="149"/>
    </row>
    <row r="12" spans="1:10">
      <c r="A12" s="149"/>
      <c r="B12" s="217" t="s">
        <v>50</v>
      </c>
      <c r="C12" s="217"/>
      <c r="D12" s="21" t="s">
        <v>51</v>
      </c>
      <c r="E12" s="22" t="s">
        <v>52</v>
      </c>
      <c r="F12" s="22" t="s">
        <v>53</v>
      </c>
      <c r="G12" s="23" t="s">
        <v>54</v>
      </c>
      <c r="H12" s="22" t="s">
        <v>55</v>
      </c>
      <c r="I12" s="21" t="s">
        <v>56</v>
      </c>
      <c r="J12" s="149"/>
    </row>
    <row r="13" spans="1:10" ht="90" customHeight="1">
      <c r="A13" s="149"/>
      <c r="B13" s="217"/>
      <c r="C13" s="217"/>
      <c r="D13" s="125" t="s">
        <v>57</v>
      </c>
      <c r="E13" s="126" t="s">
        <v>58</v>
      </c>
      <c r="F13" s="26" t="s">
        <v>59</v>
      </c>
      <c r="G13" s="27"/>
      <c r="H13" s="28" t="s">
        <v>60</v>
      </c>
      <c r="I13" s="29"/>
      <c r="J13" s="149"/>
    </row>
    <row r="14" spans="1:10" ht="30" customHeight="1">
      <c r="A14" s="149"/>
      <c r="B14" s="217"/>
      <c r="C14" s="217"/>
      <c r="D14" s="30" t="s">
        <v>61</v>
      </c>
      <c r="E14" s="127" t="s">
        <v>62</v>
      </c>
      <c r="F14" s="32" t="s">
        <v>63</v>
      </c>
      <c r="G14" s="114"/>
      <c r="H14" s="33" t="s">
        <v>64</v>
      </c>
      <c r="I14" s="29"/>
      <c r="J14" s="149"/>
    </row>
    <row r="15" spans="1:10" ht="30" customHeight="1">
      <c r="A15" s="149"/>
      <c r="B15" s="217"/>
      <c r="C15" s="217"/>
      <c r="D15" s="125" t="s">
        <v>65</v>
      </c>
      <c r="E15" s="126" t="s">
        <v>66</v>
      </c>
      <c r="F15" s="26" t="s">
        <v>67</v>
      </c>
      <c r="G15" s="114"/>
      <c r="H15" s="28" t="s">
        <v>64</v>
      </c>
      <c r="I15" s="29"/>
      <c r="J15" s="149"/>
    </row>
    <row r="16" spans="1:10" ht="61.5" customHeight="1">
      <c r="A16" s="149"/>
      <c r="B16" s="217"/>
      <c r="C16" s="217"/>
      <c r="D16" s="30" t="s">
        <v>68</v>
      </c>
      <c r="E16" s="127" t="s">
        <v>69</v>
      </c>
      <c r="F16" s="32" t="s">
        <v>70</v>
      </c>
      <c r="G16" s="27"/>
      <c r="H16" s="33" t="s">
        <v>60</v>
      </c>
      <c r="I16" s="29"/>
      <c r="J16" s="149"/>
    </row>
    <row r="17" spans="1:10" ht="60" customHeight="1">
      <c r="A17" s="149"/>
      <c r="B17" s="217"/>
      <c r="C17" s="217"/>
      <c r="D17" s="125" t="s">
        <v>71</v>
      </c>
      <c r="E17" s="126" t="s">
        <v>72</v>
      </c>
      <c r="F17" s="26" t="s">
        <v>73</v>
      </c>
      <c r="G17" s="27"/>
      <c r="H17" s="28" t="s">
        <v>60</v>
      </c>
      <c r="I17" s="29"/>
      <c r="J17" s="149"/>
    </row>
    <row r="18" spans="1:10" ht="90" customHeight="1">
      <c r="A18" s="149"/>
      <c r="B18" s="217"/>
      <c r="C18" s="217"/>
      <c r="D18" s="30" t="s">
        <v>74</v>
      </c>
      <c r="E18" s="127" t="s">
        <v>75</v>
      </c>
      <c r="F18" s="32" t="s">
        <v>76</v>
      </c>
      <c r="G18" s="27"/>
      <c r="H18" s="33" t="s">
        <v>60</v>
      </c>
      <c r="I18" s="29"/>
      <c r="J18" s="149"/>
    </row>
    <row r="19" spans="1:10" ht="15.75" customHeight="1">
      <c r="A19" s="149"/>
      <c r="B19" s="20" t="s">
        <v>77</v>
      </c>
      <c r="C19" s="218" t="s">
        <v>78</v>
      </c>
      <c r="D19" s="219"/>
      <c r="E19" s="219"/>
      <c r="F19" s="219"/>
      <c r="G19" s="219"/>
      <c r="H19" s="219"/>
      <c r="I19" s="220"/>
      <c r="J19" s="149"/>
    </row>
    <row r="20" spans="1:10" ht="15.75" customHeight="1">
      <c r="A20" s="149"/>
      <c r="B20" s="217" t="s">
        <v>79</v>
      </c>
      <c r="C20" s="217"/>
      <c r="D20" s="21" t="s">
        <v>51</v>
      </c>
      <c r="E20" s="22" t="s">
        <v>52</v>
      </c>
      <c r="F20" s="22" t="s">
        <v>80</v>
      </c>
      <c r="G20" s="34" t="s">
        <v>54</v>
      </c>
      <c r="H20" s="22" t="s">
        <v>55</v>
      </c>
      <c r="I20" s="21" t="s">
        <v>56</v>
      </c>
      <c r="J20" s="149"/>
    </row>
    <row r="21" spans="1:10" ht="15.75" customHeight="1">
      <c r="A21" s="149"/>
      <c r="B21" s="217"/>
      <c r="C21" s="217"/>
      <c r="D21" s="221" t="s">
        <v>81</v>
      </c>
      <c r="E21" s="222" t="s">
        <v>82</v>
      </c>
      <c r="F21" s="26" t="s">
        <v>83</v>
      </c>
      <c r="G21" s="36"/>
      <c r="H21" s="28" t="s">
        <v>84</v>
      </c>
      <c r="I21" s="37"/>
      <c r="J21" s="149"/>
    </row>
    <row r="22" spans="1:10" ht="15.75" customHeight="1">
      <c r="A22" s="149"/>
      <c r="B22" s="217"/>
      <c r="C22" s="217"/>
      <c r="D22" s="221"/>
      <c r="E22" s="222"/>
      <c r="F22" s="38" t="s">
        <v>85</v>
      </c>
      <c r="G22" s="27"/>
      <c r="H22" s="33" t="s">
        <v>60</v>
      </c>
      <c r="I22" s="37"/>
      <c r="J22" s="149"/>
    </row>
    <row r="23" spans="1:10" ht="15.75" customHeight="1">
      <c r="A23" s="149"/>
      <c r="B23" s="217"/>
      <c r="C23" s="217"/>
      <c r="D23" s="221"/>
      <c r="E23" s="222"/>
      <c r="F23" s="26" t="s">
        <v>86</v>
      </c>
      <c r="G23" s="39"/>
      <c r="H23" s="28" t="s">
        <v>60</v>
      </c>
      <c r="I23" s="37"/>
      <c r="J23" s="149"/>
    </row>
    <row r="24" spans="1:10" ht="15.75" customHeight="1">
      <c r="A24" s="149"/>
      <c r="B24" s="217"/>
      <c r="C24" s="217"/>
      <c r="D24" s="221"/>
      <c r="E24" s="222"/>
      <c r="F24" s="38" t="s">
        <v>87</v>
      </c>
      <c r="G24" s="39"/>
      <c r="H24" s="33" t="s">
        <v>88</v>
      </c>
      <c r="I24" s="37"/>
      <c r="J24" s="149"/>
    </row>
    <row r="25" spans="1:10" ht="15.75" customHeight="1">
      <c r="A25" s="149"/>
      <c r="B25" s="217"/>
      <c r="C25" s="217"/>
      <c r="D25" s="221"/>
      <c r="E25" s="222"/>
      <c r="F25" s="26" t="s">
        <v>89</v>
      </c>
      <c r="G25" s="115"/>
      <c r="H25" s="28" t="s">
        <v>210</v>
      </c>
      <c r="I25" s="37"/>
      <c r="J25" s="149"/>
    </row>
    <row r="26" spans="1:10" ht="15.75" customHeight="1">
      <c r="A26" s="149"/>
      <c r="B26" s="217"/>
      <c r="C26" s="217"/>
      <c r="D26" s="221"/>
      <c r="E26" s="222"/>
      <c r="F26" s="38" t="s">
        <v>90</v>
      </c>
      <c r="G26" s="39"/>
      <c r="H26" s="33" t="s">
        <v>60</v>
      </c>
      <c r="I26" s="37"/>
      <c r="J26" s="149"/>
    </row>
    <row r="27" spans="1:10" ht="15.75" customHeight="1">
      <c r="A27" s="149"/>
      <c r="B27" s="217"/>
      <c r="C27" s="217"/>
      <c r="D27" s="221"/>
      <c r="E27" s="222"/>
      <c r="F27" s="26" t="s">
        <v>91</v>
      </c>
      <c r="G27" s="39"/>
      <c r="H27" s="28" t="s">
        <v>60</v>
      </c>
      <c r="I27" s="37"/>
      <c r="J27" s="149"/>
    </row>
    <row r="28" spans="1:10" ht="15.75" customHeight="1">
      <c r="A28" s="149"/>
      <c r="B28" s="217"/>
      <c r="C28" s="217"/>
      <c r="D28" s="221"/>
      <c r="E28" s="222"/>
      <c r="F28" s="38" t="s">
        <v>92</v>
      </c>
      <c r="G28" s="39"/>
      <c r="H28" s="33" t="s">
        <v>60</v>
      </c>
      <c r="I28" s="37"/>
      <c r="J28" s="149"/>
    </row>
    <row r="29" spans="1:10" ht="15.75" customHeight="1">
      <c r="A29" s="149"/>
      <c r="B29" s="217"/>
      <c r="C29" s="217"/>
      <c r="D29" s="221"/>
      <c r="E29" s="222"/>
      <c r="F29" s="26" t="s">
        <v>93</v>
      </c>
      <c r="G29" s="40"/>
      <c r="H29" s="28" t="s">
        <v>60</v>
      </c>
      <c r="I29" s="37"/>
      <c r="J29" s="149"/>
    </row>
    <row r="30" spans="1:10" ht="15.75" customHeight="1">
      <c r="A30" s="149"/>
      <c r="B30" s="217"/>
      <c r="C30" s="217"/>
      <c r="D30" s="221"/>
      <c r="E30" s="222"/>
      <c r="F30" s="38" t="s">
        <v>94</v>
      </c>
      <c r="G30" s="39"/>
      <c r="H30" s="33" t="s">
        <v>60</v>
      </c>
      <c r="I30" s="37"/>
      <c r="J30" s="149"/>
    </row>
    <row r="31" spans="1:10" ht="15.75" customHeight="1">
      <c r="A31" s="149"/>
      <c r="B31" s="217"/>
      <c r="C31" s="217"/>
      <c r="D31" s="221"/>
      <c r="E31" s="222"/>
      <c r="F31" s="26" t="s">
        <v>95</v>
      </c>
      <c r="G31" s="39"/>
      <c r="H31" s="28" t="s">
        <v>60</v>
      </c>
      <c r="I31" s="37"/>
      <c r="J31" s="149"/>
    </row>
    <row r="32" spans="1:10" ht="15.75" customHeight="1">
      <c r="A32" s="149"/>
      <c r="B32" s="217"/>
      <c r="C32" s="217"/>
      <c r="D32" s="221"/>
      <c r="E32" s="222"/>
      <c r="F32" s="38" t="s">
        <v>96</v>
      </c>
      <c r="G32" s="39"/>
      <c r="H32" s="33" t="s">
        <v>60</v>
      </c>
      <c r="I32" s="37"/>
      <c r="J32" s="149"/>
    </row>
    <row r="33" spans="1:10" ht="60.6" customHeight="1">
      <c r="A33" s="149"/>
      <c r="B33" s="217"/>
      <c r="C33" s="217"/>
      <c r="D33" s="221"/>
      <c r="E33" s="222"/>
      <c r="F33" s="41" t="s">
        <v>97</v>
      </c>
      <c r="G33" s="39"/>
      <c r="H33" s="28" t="s">
        <v>60</v>
      </c>
      <c r="I33" s="37"/>
      <c r="J33" s="149"/>
    </row>
    <row r="34" spans="1:10" ht="30" customHeight="1">
      <c r="A34" s="149"/>
      <c r="B34" s="217"/>
      <c r="C34" s="217"/>
      <c r="D34" s="221"/>
      <c r="E34" s="222"/>
      <c r="F34" s="38" t="s">
        <v>98</v>
      </c>
      <c r="G34" s="39"/>
      <c r="H34" s="33" t="s">
        <v>60</v>
      </c>
      <c r="I34" s="37"/>
      <c r="J34" s="149"/>
    </row>
    <row r="35" spans="1:10" ht="30" customHeight="1">
      <c r="A35" s="149"/>
      <c r="B35" s="217"/>
      <c r="C35" s="217"/>
      <c r="D35" s="125" t="s">
        <v>99</v>
      </c>
      <c r="E35" s="126" t="s">
        <v>100</v>
      </c>
      <c r="F35" s="26" t="s">
        <v>101</v>
      </c>
      <c r="G35" s="27"/>
      <c r="H35" s="28" t="s">
        <v>60</v>
      </c>
      <c r="I35" s="37"/>
      <c r="J35" s="149"/>
    </row>
    <row r="36" spans="1:10" ht="30" customHeight="1">
      <c r="A36" s="149"/>
      <c r="B36" s="217"/>
      <c r="C36" s="217"/>
      <c r="D36" s="30" t="s">
        <v>103</v>
      </c>
      <c r="E36" s="127" t="s">
        <v>104</v>
      </c>
      <c r="F36" s="38" t="s">
        <v>105</v>
      </c>
      <c r="G36" s="104"/>
      <c r="H36" s="33" t="s">
        <v>60</v>
      </c>
      <c r="I36" s="37"/>
      <c r="J36" s="149"/>
    </row>
    <row r="37" spans="1:10" ht="45" customHeight="1">
      <c r="A37" s="149"/>
      <c r="B37" s="217"/>
      <c r="C37" s="217"/>
      <c r="D37" s="125" t="s">
        <v>106</v>
      </c>
      <c r="E37" s="126" t="s">
        <v>107</v>
      </c>
      <c r="F37" s="26"/>
      <c r="G37" s="27"/>
      <c r="H37" s="28" t="s">
        <v>60</v>
      </c>
      <c r="I37" s="37"/>
      <c r="J37" s="149"/>
    </row>
    <row r="38" spans="1:10" ht="45" customHeight="1">
      <c r="A38" s="149"/>
      <c r="B38" s="217"/>
      <c r="C38" s="217"/>
      <c r="D38" s="127" t="s">
        <v>108</v>
      </c>
      <c r="E38" s="127" t="s">
        <v>109</v>
      </c>
      <c r="F38" s="38"/>
      <c r="G38" s="27"/>
      <c r="H38" s="33" t="s">
        <v>60</v>
      </c>
      <c r="I38" s="37"/>
      <c r="J38" s="149"/>
    </row>
    <row r="39" spans="1:10" ht="105">
      <c r="A39" s="149"/>
      <c r="B39" s="217"/>
      <c r="C39" s="217"/>
      <c r="D39" s="126" t="s">
        <v>110</v>
      </c>
      <c r="E39" s="126" t="s">
        <v>111</v>
      </c>
      <c r="F39" s="41" t="s">
        <v>284</v>
      </c>
      <c r="G39" s="116"/>
      <c r="H39" s="28" t="s">
        <v>112</v>
      </c>
      <c r="I39" s="237" t="s">
        <v>285</v>
      </c>
      <c r="J39" s="149"/>
    </row>
    <row r="40" spans="1:10" ht="30" customHeight="1">
      <c r="A40" s="149"/>
      <c r="B40" s="217"/>
      <c r="C40" s="217"/>
      <c r="D40" s="223" t="s">
        <v>113</v>
      </c>
      <c r="E40" s="223" t="s">
        <v>114</v>
      </c>
      <c r="F40" s="38" t="s">
        <v>115</v>
      </c>
      <c r="G40" s="27"/>
      <c r="H40" s="33" t="s">
        <v>116</v>
      </c>
      <c r="I40" s="37"/>
      <c r="J40" s="149"/>
    </row>
    <row r="41" spans="1:10" ht="30" customHeight="1">
      <c r="A41" s="149"/>
      <c r="B41" s="217"/>
      <c r="C41" s="217"/>
      <c r="D41" s="223"/>
      <c r="E41" s="223"/>
      <c r="F41" s="41" t="s">
        <v>117</v>
      </c>
      <c r="G41" s="27"/>
      <c r="H41" s="28" t="s">
        <v>116</v>
      </c>
      <c r="I41" s="37"/>
      <c r="J41" s="149"/>
    </row>
    <row r="42" spans="1:10" ht="30" customHeight="1">
      <c r="A42" s="149"/>
      <c r="B42" s="217"/>
      <c r="C42" s="217"/>
      <c r="D42" s="223"/>
      <c r="E42" s="223"/>
      <c r="F42" s="38" t="s">
        <v>102</v>
      </c>
      <c r="G42" s="27"/>
      <c r="H42" s="33" t="s">
        <v>116</v>
      </c>
      <c r="I42" s="37"/>
      <c r="J42" s="149"/>
    </row>
    <row r="43" spans="1:10" ht="30" customHeight="1">
      <c r="A43" s="149"/>
      <c r="B43" s="217"/>
      <c r="C43" s="217"/>
      <c r="D43" s="223"/>
      <c r="E43" s="223"/>
      <c r="F43" s="41" t="s">
        <v>118</v>
      </c>
      <c r="G43" s="27"/>
      <c r="H43" s="28" t="s">
        <v>116</v>
      </c>
      <c r="I43" s="37"/>
      <c r="J43" s="149"/>
    </row>
    <row r="44" spans="1:10" ht="30">
      <c r="A44" s="149"/>
      <c r="B44" s="217"/>
      <c r="C44" s="217"/>
      <c r="D44" s="224" t="s">
        <v>119</v>
      </c>
      <c r="E44" s="224" t="s">
        <v>120</v>
      </c>
      <c r="F44" s="38" t="s">
        <v>121</v>
      </c>
      <c r="G44" s="123">
        <f>'Berechnung mobile device'!D30</f>
        <v>300</v>
      </c>
      <c r="H44" s="33" t="s">
        <v>122</v>
      </c>
      <c r="I44" s="117" t="s">
        <v>260</v>
      </c>
      <c r="J44" s="149"/>
    </row>
    <row r="45" spans="1:10" ht="15.75" customHeight="1">
      <c r="A45" s="149"/>
      <c r="B45" s="217"/>
      <c r="C45" s="217"/>
      <c r="D45" s="224"/>
      <c r="E45" s="224"/>
      <c r="F45" s="41" t="s">
        <v>123</v>
      </c>
      <c r="G45" s="124"/>
      <c r="H45" s="28" t="s">
        <v>88</v>
      </c>
      <c r="I45" s="37"/>
      <c r="J45" s="149"/>
    </row>
    <row r="46" spans="1:10" ht="30" customHeight="1">
      <c r="A46" s="149"/>
      <c r="B46" s="217"/>
      <c r="C46" s="217"/>
      <c r="D46" s="224"/>
      <c r="E46" s="224"/>
      <c r="F46" s="38" t="s">
        <v>124</v>
      </c>
      <c r="G46" s="36"/>
      <c r="H46" s="33" t="s">
        <v>125</v>
      </c>
      <c r="I46" s="37"/>
      <c r="J46" s="149"/>
    </row>
    <row r="47" spans="1:10" ht="90" customHeight="1">
      <c r="A47" s="149"/>
      <c r="B47" s="217"/>
      <c r="C47" s="217"/>
      <c r="D47" s="128" t="s">
        <v>126</v>
      </c>
      <c r="E47" s="128" t="s">
        <v>127</v>
      </c>
      <c r="F47" s="43" t="s">
        <v>128</v>
      </c>
      <c r="G47" s="36"/>
      <c r="H47" s="44" t="s">
        <v>60</v>
      </c>
      <c r="I47" s="37"/>
      <c r="J47" s="149"/>
    </row>
    <row r="48" spans="1:10" ht="7.15" customHeight="1">
      <c r="A48" s="149"/>
      <c r="B48" s="105"/>
      <c r="C48" s="105"/>
      <c r="D48" s="105"/>
      <c r="E48" s="105"/>
      <c r="F48" s="105"/>
      <c r="G48" s="105"/>
      <c r="H48" s="105"/>
      <c r="I48" s="105"/>
      <c r="J48" s="149"/>
    </row>
    <row r="49" spans="1:13">
      <c r="A49" s="149"/>
      <c r="B49" s="45" t="s">
        <v>129</v>
      </c>
      <c r="C49" s="218" t="s">
        <v>130</v>
      </c>
      <c r="D49" s="219"/>
      <c r="E49" s="219"/>
      <c r="F49" s="219"/>
      <c r="G49" s="219"/>
      <c r="H49" s="219"/>
      <c r="I49" s="220"/>
      <c r="J49" s="149"/>
    </row>
    <row r="50" spans="1:13">
      <c r="A50" s="149"/>
      <c r="B50" s="217" t="s">
        <v>131</v>
      </c>
      <c r="C50" s="217"/>
      <c r="D50" s="21" t="s">
        <v>51</v>
      </c>
      <c r="E50" s="22" t="s">
        <v>52</v>
      </c>
      <c r="F50" s="22" t="s">
        <v>53</v>
      </c>
      <c r="G50" s="22" t="s">
        <v>54</v>
      </c>
      <c r="H50" s="22" t="s">
        <v>55</v>
      </c>
      <c r="I50" s="21" t="s">
        <v>56</v>
      </c>
      <c r="J50" s="149"/>
    </row>
    <row r="51" spans="1:13">
      <c r="A51" s="149"/>
      <c r="B51" s="217"/>
      <c r="C51" s="217"/>
      <c r="D51" s="225" t="s">
        <v>132</v>
      </c>
      <c r="E51" s="226"/>
      <c r="F51" s="226"/>
      <c r="G51" s="226"/>
      <c r="H51" s="226"/>
      <c r="I51" s="227"/>
      <c r="J51" s="149"/>
    </row>
    <row r="52" spans="1:13" ht="30" customHeight="1">
      <c r="A52" s="149"/>
      <c r="B52" s="217"/>
      <c r="C52" s="217"/>
      <c r="D52" s="182" t="s">
        <v>133</v>
      </c>
      <c r="E52" s="183" t="s">
        <v>134</v>
      </c>
      <c r="F52" s="184"/>
      <c r="G52" s="185"/>
      <c r="H52" s="186" t="s">
        <v>112</v>
      </c>
      <c r="I52" s="176" t="s">
        <v>283</v>
      </c>
      <c r="J52" s="149"/>
    </row>
    <row r="53" spans="1:13" ht="30" customHeight="1">
      <c r="A53" s="149"/>
      <c r="B53" s="217"/>
      <c r="C53" s="217"/>
      <c r="D53" s="182" t="s">
        <v>135</v>
      </c>
      <c r="E53" s="183" t="s">
        <v>136</v>
      </c>
      <c r="F53" s="184"/>
      <c r="G53" s="187"/>
      <c r="H53" s="186" t="s">
        <v>64</v>
      </c>
      <c r="I53" s="176" t="s">
        <v>283</v>
      </c>
      <c r="J53" s="149"/>
    </row>
    <row r="54" spans="1:13" ht="30" customHeight="1">
      <c r="A54" s="149"/>
      <c r="B54" s="217"/>
      <c r="C54" s="217"/>
      <c r="D54" s="182" t="s">
        <v>137</v>
      </c>
      <c r="E54" s="183" t="s">
        <v>138</v>
      </c>
      <c r="F54" s="184"/>
      <c r="G54" s="187"/>
      <c r="H54" s="186" t="s">
        <v>64</v>
      </c>
      <c r="I54" s="176" t="s">
        <v>283</v>
      </c>
      <c r="J54" s="149"/>
    </row>
    <row r="55" spans="1:13" ht="60" customHeight="1">
      <c r="A55" s="149"/>
      <c r="B55" s="217"/>
      <c r="C55" s="217"/>
      <c r="D55" s="129" t="s">
        <v>139</v>
      </c>
      <c r="E55" s="129" t="s">
        <v>140</v>
      </c>
      <c r="F55" s="52" t="s">
        <v>141</v>
      </c>
      <c r="G55" s="122">
        <f>'Berechnung mobile device'!H15</f>
        <v>0</v>
      </c>
      <c r="H55" s="51" t="s">
        <v>142</v>
      </c>
      <c r="I55" s="117" t="s">
        <v>260</v>
      </c>
      <c r="J55" s="149"/>
    </row>
    <row r="56" spans="1:13" ht="30" customHeight="1">
      <c r="A56" s="149"/>
      <c r="B56" s="217"/>
      <c r="C56" s="217"/>
      <c r="D56" s="182" t="s">
        <v>143</v>
      </c>
      <c r="E56" s="183" t="s">
        <v>144</v>
      </c>
      <c r="F56" s="184"/>
      <c r="G56" s="185"/>
      <c r="H56" s="186" t="s">
        <v>145</v>
      </c>
      <c r="I56" s="176" t="s">
        <v>283</v>
      </c>
      <c r="J56" s="149"/>
    </row>
    <row r="57" spans="1:13">
      <c r="A57" s="149"/>
      <c r="B57" s="217"/>
      <c r="C57" s="217"/>
      <c r="D57" s="225" t="s">
        <v>146</v>
      </c>
      <c r="E57" s="226"/>
      <c r="F57" s="226"/>
      <c r="G57" s="226"/>
      <c r="H57" s="226"/>
      <c r="I57" s="227"/>
      <c r="J57" s="149"/>
    </row>
    <row r="58" spans="1:13" ht="30" customHeight="1">
      <c r="A58" s="149"/>
      <c r="B58" s="217"/>
      <c r="C58" s="217"/>
      <c r="D58" s="182" t="s">
        <v>147</v>
      </c>
      <c r="E58" s="183" t="s">
        <v>134</v>
      </c>
      <c r="F58" s="184"/>
      <c r="G58" s="185"/>
      <c r="H58" s="186" t="s">
        <v>112</v>
      </c>
      <c r="I58" s="176" t="s">
        <v>283</v>
      </c>
      <c r="J58" s="149"/>
      <c r="M58" s="53"/>
    </row>
    <row r="59" spans="1:13" ht="30" customHeight="1">
      <c r="A59" s="149"/>
      <c r="B59" s="217"/>
      <c r="C59" s="217"/>
      <c r="D59" s="182" t="s">
        <v>148</v>
      </c>
      <c r="E59" s="183" t="s">
        <v>136</v>
      </c>
      <c r="F59" s="184"/>
      <c r="G59" s="187"/>
      <c r="H59" s="186" t="s">
        <v>64</v>
      </c>
      <c r="I59" s="176" t="s">
        <v>283</v>
      </c>
      <c r="J59" s="149"/>
    </row>
    <row r="60" spans="1:13" ht="30">
      <c r="A60" s="149"/>
      <c r="B60" s="217"/>
      <c r="C60" s="217"/>
      <c r="D60" s="182" t="s">
        <v>149</v>
      </c>
      <c r="E60" s="183" t="s">
        <v>138</v>
      </c>
      <c r="F60" s="184"/>
      <c r="G60" s="187"/>
      <c r="H60" s="186" t="s">
        <v>64</v>
      </c>
      <c r="I60" s="176" t="s">
        <v>283</v>
      </c>
      <c r="J60" s="149"/>
    </row>
    <row r="61" spans="1:13" ht="45.75" customHeight="1">
      <c r="A61" s="149"/>
      <c r="B61" s="217"/>
      <c r="C61" s="217"/>
      <c r="D61" s="129" t="s">
        <v>150</v>
      </c>
      <c r="E61" s="129" t="s">
        <v>140</v>
      </c>
      <c r="F61" s="52" t="s">
        <v>151</v>
      </c>
      <c r="G61" s="122">
        <f>'Berechnung mobile device'!H25</f>
        <v>0</v>
      </c>
      <c r="H61" s="51" t="s">
        <v>142</v>
      </c>
      <c r="I61" s="117" t="s">
        <v>260</v>
      </c>
      <c r="J61" s="149"/>
      <c r="M61" s="53"/>
    </row>
    <row r="62" spans="1:13" ht="30">
      <c r="A62" s="149"/>
      <c r="B62" s="217"/>
      <c r="C62" s="217"/>
      <c r="D62" s="182" t="s">
        <v>152</v>
      </c>
      <c r="E62" s="183" t="s">
        <v>153</v>
      </c>
      <c r="F62" s="184"/>
      <c r="G62" s="185"/>
      <c r="H62" s="186" t="s">
        <v>145</v>
      </c>
      <c r="I62" s="176" t="s">
        <v>283</v>
      </c>
      <c r="J62" s="149"/>
    </row>
    <row r="63" spans="1:13" ht="15" customHeight="1">
      <c r="A63" s="149"/>
      <c r="B63" s="20" t="s">
        <v>154</v>
      </c>
      <c r="C63" s="218" t="s">
        <v>155</v>
      </c>
      <c r="D63" s="219"/>
      <c r="E63" s="219"/>
      <c r="F63" s="219"/>
      <c r="G63" s="219"/>
      <c r="H63" s="219"/>
      <c r="I63" s="220"/>
      <c r="J63" s="149"/>
    </row>
    <row r="64" spans="1:13">
      <c r="A64" s="149"/>
      <c r="B64" s="217" t="s">
        <v>131</v>
      </c>
      <c r="C64" s="217"/>
      <c r="D64" s="21" t="s">
        <v>51</v>
      </c>
      <c r="E64" s="22" t="s">
        <v>52</v>
      </c>
      <c r="F64" s="22" t="s">
        <v>53</v>
      </c>
      <c r="G64" s="34" t="s">
        <v>54</v>
      </c>
      <c r="H64" s="22" t="s">
        <v>55</v>
      </c>
      <c r="I64" s="21" t="s">
        <v>56</v>
      </c>
      <c r="J64" s="149"/>
    </row>
    <row r="65" spans="1:10" ht="65.099999999999994" customHeight="1">
      <c r="A65" s="149"/>
      <c r="B65" s="217"/>
      <c r="C65" s="217"/>
      <c r="D65" s="182" t="s">
        <v>156</v>
      </c>
      <c r="E65" s="183" t="s">
        <v>157</v>
      </c>
      <c r="F65" s="184"/>
      <c r="G65" s="185"/>
      <c r="H65" s="186" t="s">
        <v>206</v>
      </c>
      <c r="I65" s="176" t="s">
        <v>283</v>
      </c>
      <c r="J65" s="149"/>
    </row>
    <row r="66" spans="1:10" ht="65.099999999999994" customHeight="1">
      <c r="A66" s="149"/>
      <c r="B66" s="217"/>
      <c r="C66" s="217"/>
      <c r="D66" s="182" t="s">
        <v>158</v>
      </c>
      <c r="E66" s="183" t="s">
        <v>159</v>
      </c>
      <c r="F66" s="184"/>
      <c r="G66" s="187"/>
      <c r="H66" s="186" t="s">
        <v>160</v>
      </c>
      <c r="I66" s="176" t="s">
        <v>283</v>
      </c>
      <c r="J66" s="149"/>
    </row>
    <row r="67" spans="1:10" ht="65.099999999999994" customHeight="1">
      <c r="A67" s="149"/>
      <c r="B67" s="217"/>
      <c r="C67" s="217"/>
      <c r="D67" s="182" t="s">
        <v>161</v>
      </c>
      <c r="E67" s="183" t="s">
        <v>162</v>
      </c>
      <c r="F67" s="184"/>
      <c r="G67" s="187"/>
      <c r="H67" s="186" t="s">
        <v>163</v>
      </c>
      <c r="I67" s="176" t="s">
        <v>283</v>
      </c>
      <c r="J67" s="149"/>
    </row>
    <row r="68" spans="1:10" ht="65.099999999999994" customHeight="1">
      <c r="A68" s="149"/>
      <c r="B68" s="217"/>
      <c r="C68" s="217"/>
      <c r="D68" s="129" t="s">
        <v>164</v>
      </c>
      <c r="E68" s="129" t="s">
        <v>165</v>
      </c>
      <c r="F68" s="52"/>
      <c r="G68" s="122">
        <f>'Berechnung mobile device'!H38</f>
        <v>0</v>
      </c>
      <c r="H68" s="51" t="s">
        <v>166</v>
      </c>
      <c r="I68" s="117" t="s">
        <v>260</v>
      </c>
      <c r="J68" s="149"/>
    </row>
    <row r="69" spans="1:10" ht="30">
      <c r="A69" s="149"/>
      <c r="B69" s="217"/>
      <c r="C69" s="217"/>
      <c r="D69" s="182" t="s">
        <v>167</v>
      </c>
      <c r="E69" s="183" t="s">
        <v>168</v>
      </c>
      <c r="F69" s="184" t="s">
        <v>169</v>
      </c>
      <c r="G69" s="185"/>
      <c r="H69" s="186" t="s">
        <v>170</v>
      </c>
      <c r="I69" s="176" t="s">
        <v>283</v>
      </c>
      <c r="J69" s="149"/>
    </row>
    <row r="70" spans="1:10" ht="15" customHeight="1">
      <c r="A70" s="149"/>
      <c r="B70" s="60" t="s">
        <v>171</v>
      </c>
      <c r="C70" s="228" t="s">
        <v>172</v>
      </c>
      <c r="D70" s="229"/>
      <c r="E70" s="229"/>
      <c r="F70" s="229"/>
      <c r="G70" s="229"/>
      <c r="H70" s="229"/>
      <c r="I70" s="230"/>
      <c r="J70" s="149"/>
    </row>
    <row r="71" spans="1:10">
      <c r="A71" s="149"/>
      <c r="B71" s="61" t="s">
        <v>173</v>
      </c>
      <c r="C71" s="231" t="s">
        <v>174</v>
      </c>
      <c r="D71" s="232"/>
      <c r="E71" s="232"/>
      <c r="F71" s="232"/>
      <c r="G71" s="232"/>
      <c r="H71" s="232"/>
      <c r="I71" s="233"/>
      <c r="J71" s="149"/>
    </row>
    <row r="72" spans="1:10">
      <c r="A72" s="149"/>
      <c r="B72" s="217" t="s">
        <v>175</v>
      </c>
      <c r="C72" s="217"/>
      <c r="D72" s="21" t="s">
        <v>51</v>
      </c>
      <c r="E72" s="22" t="s">
        <v>52</v>
      </c>
      <c r="F72" s="22" t="s">
        <v>176</v>
      </c>
      <c r="G72" s="34" t="s">
        <v>54</v>
      </c>
      <c r="H72" s="22" t="s">
        <v>55</v>
      </c>
      <c r="I72" s="21" t="s">
        <v>56</v>
      </c>
      <c r="J72" s="149"/>
    </row>
    <row r="73" spans="1:10" ht="90" customHeight="1">
      <c r="A73" s="149"/>
      <c r="B73" s="217"/>
      <c r="C73" s="217"/>
      <c r="D73" s="234" t="s">
        <v>177</v>
      </c>
      <c r="E73" s="235" t="s">
        <v>178</v>
      </c>
      <c r="F73" s="41" t="s">
        <v>179</v>
      </c>
      <c r="G73" s="36"/>
      <c r="H73" s="62" t="s">
        <v>60</v>
      </c>
      <c r="I73" s="37"/>
      <c r="J73" s="149"/>
    </row>
    <row r="74" spans="1:10" ht="150" customHeight="1">
      <c r="A74" s="149"/>
      <c r="B74" s="217"/>
      <c r="C74" s="217"/>
      <c r="D74" s="234"/>
      <c r="E74" s="235"/>
      <c r="F74" s="47" t="s">
        <v>180</v>
      </c>
      <c r="G74" s="36"/>
      <c r="H74" s="59" t="s">
        <v>60</v>
      </c>
      <c r="I74" s="37"/>
      <c r="J74" s="149"/>
    </row>
    <row r="75" spans="1:10" ht="45" customHeight="1">
      <c r="A75" s="149"/>
      <c r="B75" s="217"/>
      <c r="C75" s="217"/>
      <c r="D75" s="234"/>
      <c r="E75" s="235"/>
      <c r="F75" s="41" t="s">
        <v>181</v>
      </c>
      <c r="G75" s="36"/>
      <c r="H75" s="57" t="s">
        <v>182</v>
      </c>
      <c r="I75" s="37"/>
      <c r="J75" s="149"/>
    </row>
    <row r="76" spans="1:10" ht="60" customHeight="1">
      <c r="A76" s="149"/>
      <c r="B76" s="217"/>
      <c r="C76" s="217"/>
      <c r="D76" s="223" t="s">
        <v>183</v>
      </c>
      <c r="E76" s="223" t="s">
        <v>184</v>
      </c>
      <c r="F76" s="38" t="s">
        <v>185</v>
      </c>
      <c r="G76" s="36"/>
      <c r="H76" s="59" t="s">
        <v>60</v>
      </c>
      <c r="I76" s="37"/>
      <c r="J76" s="149"/>
    </row>
    <row r="77" spans="1:10" ht="45" customHeight="1">
      <c r="A77" s="149"/>
      <c r="B77" s="217"/>
      <c r="C77" s="217"/>
      <c r="D77" s="223"/>
      <c r="E77" s="223"/>
      <c r="F77" s="41" t="s">
        <v>186</v>
      </c>
      <c r="G77" s="36"/>
      <c r="H77" s="57" t="s">
        <v>88</v>
      </c>
      <c r="I77" s="37"/>
      <c r="J77" s="149"/>
    </row>
    <row r="78" spans="1:10" ht="150" customHeight="1">
      <c r="A78" s="149"/>
      <c r="B78" s="217"/>
      <c r="C78" s="217"/>
      <c r="D78" s="223"/>
      <c r="E78" s="223"/>
      <c r="F78" s="38" t="s">
        <v>180</v>
      </c>
      <c r="G78" s="36"/>
      <c r="H78" s="59" t="s">
        <v>60</v>
      </c>
      <c r="I78" s="37"/>
      <c r="J78" s="149"/>
    </row>
    <row r="79" spans="1:10" ht="39" customHeight="1">
      <c r="A79" s="149"/>
      <c r="B79" s="149"/>
      <c r="C79" s="149"/>
      <c r="D79" s="155"/>
      <c r="E79" s="155"/>
      <c r="F79" s="155"/>
      <c r="G79" s="155"/>
      <c r="H79" s="155"/>
      <c r="I79" s="155"/>
      <c r="J79" s="155"/>
    </row>
    <row r="80" spans="1:10">
      <c r="D80" s="12"/>
      <c r="G80" s="12"/>
      <c r="H80" s="12"/>
      <c r="J80" s="12"/>
    </row>
    <row r="81" spans="4:10">
      <c r="D81" s="12"/>
      <c r="G81" s="12"/>
      <c r="H81" s="12"/>
      <c r="J81" s="12"/>
    </row>
    <row r="82" spans="4:10">
      <c r="D82" s="12"/>
      <c r="G82" s="12"/>
      <c r="H82" s="12"/>
      <c r="J82" s="12"/>
    </row>
    <row r="83" spans="4:10">
      <c r="J83" s="12"/>
    </row>
    <row r="84" spans="4:10">
      <c r="J84" s="12"/>
    </row>
  </sheetData>
  <mergeCells count="25">
    <mergeCell ref="C63:I63"/>
    <mergeCell ref="B64:C69"/>
    <mergeCell ref="C70:I70"/>
    <mergeCell ref="C71:I71"/>
    <mergeCell ref="B72:C78"/>
    <mergeCell ref="D73:D75"/>
    <mergeCell ref="E73:E75"/>
    <mergeCell ref="D76:D78"/>
    <mergeCell ref="E76:E78"/>
    <mergeCell ref="D44:D46"/>
    <mergeCell ref="E44:E46"/>
    <mergeCell ref="C49:I49"/>
    <mergeCell ref="B50:C62"/>
    <mergeCell ref="D51:I51"/>
    <mergeCell ref="D57:I57"/>
    <mergeCell ref="B20:C47"/>
    <mergeCell ref="D21:D34"/>
    <mergeCell ref="E21:E34"/>
    <mergeCell ref="D40:D43"/>
    <mergeCell ref="E40:E43"/>
    <mergeCell ref="C9:I9"/>
    <mergeCell ref="C10:I10"/>
    <mergeCell ref="C11:I11"/>
    <mergeCell ref="B12:C18"/>
    <mergeCell ref="C19:I19"/>
  </mergeCells>
  <dataValidations disablePrompts="1" count="2">
    <dataValidation type="list" allowBlank="1" showInputMessage="1" showErrorMessage="1" sqref="G35" xr:uid="{955F8AEC-9C8F-4061-9147-D839D9A1147E}">
      <formula1>"Szenario-Test, Langzeit-Test"</formula1>
    </dataValidation>
    <dataValidation type="list" allowBlank="1" showInputMessage="1" showErrorMessage="1" sqref="G40:G43" xr:uid="{7922CA02-4839-4D45-AD09-8BCFD590FCAA}">
      <formula1>"Ja, Nein"</formula1>
    </dataValidation>
  </dataValidations>
  <pageMargins left="0.7" right="0.7" top="0.78740157500000008" bottom="0.78740157500000008" header="0.3" footer="0.3"/>
  <pageSetup paperSize="9" scale="53" fitToHeight="0" orientation="portrait" r:id="rId1"/>
  <headerFooter>
    <oddFooter xml:space="preserve">&amp;LBlauer Engel DE-UZ 215 Ressourcen und energieeffiziente Softwareprodukte&amp;R&amp;A &amp;P/&amp;N </oddFooter>
  </headerFooter>
  <rowBreaks count="1" manualBreakCount="1">
    <brk id="47" max="16383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30BFE-3FB6-4697-BFEA-B94DAFA0BF82}">
  <sheetPr>
    <tabColor theme="9" tint="0.39997558519241921"/>
    <pageSetUpPr fitToPage="1"/>
  </sheetPr>
  <dimension ref="A1:K40"/>
  <sheetViews>
    <sheetView zoomScale="70" zoomScaleNormal="70" zoomScalePageLayoutView="55" workbookViewId="0"/>
  </sheetViews>
  <sheetFormatPr baseColWidth="10" defaultColWidth="11.42578125" defaultRowHeight="14.25"/>
  <cols>
    <col min="1" max="1" width="6.5703125" style="63" customWidth="1"/>
    <col min="2" max="2" width="5.85546875" style="63" customWidth="1"/>
    <col min="3" max="3" width="39.28515625" style="63" bestFit="1" customWidth="1"/>
    <col min="4" max="4" width="24.28515625" style="63" customWidth="1"/>
    <col min="5" max="5" width="7.28515625" style="63" customWidth="1"/>
    <col min="6" max="6" width="24.28515625" style="63" customWidth="1"/>
    <col min="7" max="7" width="7.28515625" style="63" customWidth="1"/>
    <col min="8" max="8" width="24.28515625" style="63" customWidth="1"/>
    <col min="9" max="9" width="7.28515625" style="63" customWidth="1"/>
    <col min="10" max="10" width="6.5703125" style="63" customWidth="1"/>
    <col min="11" max="1022" width="12.28515625" style="63" customWidth="1"/>
    <col min="1023" max="16384" width="11.42578125" style="63"/>
  </cols>
  <sheetData>
    <row r="1" spans="1:10">
      <c r="A1" s="156"/>
      <c r="B1" s="156"/>
      <c r="C1" s="156"/>
      <c r="D1" s="156"/>
      <c r="E1" s="156"/>
      <c r="F1" s="156"/>
      <c r="G1" s="156"/>
      <c r="H1" s="156"/>
      <c r="I1" s="156"/>
      <c r="J1" s="156"/>
    </row>
    <row r="2" spans="1:10" ht="21" customHeight="1">
      <c r="A2" s="156"/>
      <c r="B2" s="156"/>
      <c r="C2" s="157" t="str">
        <f>'Allgemeine Angaben'!C2</f>
        <v>Beispiel</v>
      </c>
      <c r="D2" s="160"/>
      <c r="E2" s="159"/>
      <c r="F2" s="160"/>
      <c r="G2" s="159"/>
      <c r="H2" s="160"/>
      <c r="I2" s="159"/>
      <c r="J2" s="156"/>
    </row>
    <row r="3" spans="1:10" ht="15.75">
      <c r="A3" s="156"/>
      <c r="B3" s="156"/>
      <c r="C3" s="161" t="s">
        <v>264</v>
      </c>
      <c r="D3" s="163"/>
      <c r="E3" s="156"/>
      <c r="F3" s="163"/>
      <c r="G3" s="156"/>
      <c r="H3" s="163"/>
      <c r="I3" s="156"/>
      <c r="J3" s="156"/>
    </row>
    <row r="4" spans="1:10" ht="15.75">
      <c r="A4" s="156"/>
      <c r="B4" s="156"/>
      <c r="C4" s="64" t="s">
        <v>188</v>
      </c>
      <c r="D4" s="163"/>
      <c r="E4" s="156"/>
      <c r="F4" s="163"/>
      <c r="G4" s="156"/>
      <c r="H4" s="163"/>
      <c r="I4" s="156"/>
      <c r="J4" s="156"/>
    </row>
    <row r="5" spans="1:10">
      <c r="A5" s="156"/>
      <c r="B5" s="156"/>
      <c r="C5" s="65" t="s">
        <v>189</v>
      </c>
      <c r="D5" s="156"/>
      <c r="E5" s="156"/>
      <c r="F5" s="156"/>
      <c r="G5" s="156"/>
      <c r="H5" s="156"/>
      <c r="I5" s="156"/>
      <c r="J5" s="156"/>
    </row>
    <row r="6" spans="1:10">
      <c r="A6" s="156"/>
      <c r="B6" s="156"/>
      <c r="C6" s="181" t="s">
        <v>282</v>
      </c>
      <c r="D6" s="156"/>
      <c r="E6" s="156"/>
      <c r="F6" s="156"/>
      <c r="G6" s="156"/>
      <c r="H6" s="156"/>
      <c r="I6" s="156"/>
      <c r="J6" s="156"/>
    </row>
    <row r="7" spans="1:10">
      <c r="A7" s="156"/>
      <c r="B7" s="156"/>
      <c r="C7" s="156" t="s">
        <v>187</v>
      </c>
      <c r="D7" s="156"/>
      <c r="E7" s="156"/>
      <c r="F7" s="156"/>
      <c r="G7" s="156"/>
      <c r="H7" s="156"/>
      <c r="I7" s="156"/>
      <c r="J7" s="156"/>
    </row>
    <row r="8" spans="1:10">
      <c r="A8" s="156"/>
      <c r="B8" s="156"/>
      <c r="C8" s="156"/>
      <c r="D8" s="156"/>
      <c r="E8" s="156"/>
      <c r="F8" s="156"/>
      <c r="G8" s="156"/>
      <c r="H8" s="156"/>
      <c r="I8" s="156"/>
      <c r="J8" s="156"/>
    </row>
    <row r="9" spans="1:10" ht="15.75">
      <c r="A9" s="156"/>
      <c r="B9" s="158" t="s">
        <v>268</v>
      </c>
      <c r="C9" s="156"/>
      <c r="D9" s="156"/>
      <c r="E9" s="156"/>
      <c r="F9" s="156"/>
      <c r="G9" s="156"/>
      <c r="H9" s="156"/>
      <c r="I9" s="156"/>
      <c r="J9" s="156"/>
    </row>
    <row r="10" spans="1:10" ht="15.75">
      <c r="A10" s="156"/>
      <c r="B10" s="156"/>
      <c r="C10" s="158"/>
      <c r="D10" s="156"/>
      <c r="E10" s="156"/>
      <c r="F10" s="156"/>
      <c r="G10" s="156"/>
      <c r="H10" s="156"/>
      <c r="I10" s="156"/>
      <c r="J10" s="156"/>
    </row>
    <row r="11" spans="1:10" ht="15">
      <c r="A11" s="156"/>
      <c r="B11" s="156"/>
      <c r="C11" s="164" t="s">
        <v>233</v>
      </c>
      <c r="D11" s="85">
        <v>300</v>
      </c>
      <c r="E11" s="166" t="s">
        <v>232</v>
      </c>
      <c r="F11" s="156"/>
      <c r="G11" s="156"/>
      <c r="H11" s="156"/>
      <c r="I11" s="156"/>
      <c r="J11" s="156"/>
    </row>
    <row r="12" spans="1:10">
      <c r="A12" s="156"/>
      <c r="B12" s="156"/>
      <c r="C12" s="156"/>
      <c r="D12" s="156"/>
      <c r="E12" s="156"/>
      <c r="F12" s="156"/>
      <c r="G12" s="156"/>
      <c r="H12" s="156"/>
      <c r="I12" s="156"/>
      <c r="J12" s="156"/>
    </row>
    <row r="13" spans="1:10" s="66" customFormat="1" ht="90">
      <c r="A13" s="171"/>
      <c r="B13" s="171"/>
      <c r="D13" s="69" t="s">
        <v>270</v>
      </c>
      <c r="E13" s="69"/>
      <c r="F13" s="69" t="s">
        <v>271</v>
      </c>
      <c r="G13" s="69"/>
      <c r="H13" s="69" t="s">
        <v>272</v>
      </c>
      <c r="I13" s="67"/>
      <c r="J13" s="171"/>
    </row>
    <row r="14" spans="1:10" s="66" customFormat="1" ht="15">
      <c r="A14" s="171"/>
      <c r="B14" s="171"/>
      <c r="C14" s="71" t="s">
        <v>278</v>
      </c>
      <c r="D14" s="98"/>
      <c r="E14" s="73" t="s">
        <v>208</v>
      </c>
      <c r="F14" s="98"/>
      <c r="G14" s="73" t="s">
        <v>208</v>
      </c>
      <c r="H14" s="180">
        <f>D14+F14</f>
        <v>0</v>
      </c>
      <c r="I14" s="73" t="s">
        <v>208</v>
      </c>
      <c r="J14" s="171"/>
    </row>
    <row r="15" spans="1:10" ht="15">
      <c r="A15" s="156"/>
      <c r="B15" s="156"/>
      <c r="C15" s="71" t="s">
        <v>196</v>
      </c>
      <c r="D15" s="180">
        <f>D14/$D$11</f>
        <v>0</v>
      </c>
      <c r="E15" s="73" t="s">
        <v>142</v>
      </c>
      <c r="F15" s="180">
        <f>F14/$D$11</f>
        <v>0</v>
      </c>
      <c r="G15" s="73" t="s">
        <v>142</v>
      </c>
      <c r="H15" s="180">
        <f>H14/$D$11</f>
        <v>0</v>
      </c>
      <c r="I15" s="73" t="s">
        <v>142</v>
      </c>
      <c r="J15" s="156"/>
    </row>
    <row r="16" spans="1:10" ht="15">
      <c r="A16" s="156"/>
      <c r="B16" s="156"/>
      <c r="C16" s="156" t="s">
        <v>231</v>
      </c>
      <c r="D16" s="167"/>
      <c r="E16" s="167"/>
      <c r="F16" s="167"/>
      <c r="G16" s="167"/>
      <c r="H16" s="167"/>
      <c r="I16" s="167"/>
      <c r="J16" s="156"/>
    </row>
    <row r="17" spans="1:10">
      <c r="A17" s="156"/>
      <c r="B17" s="156"/>
      <c r="C17" s="156"/>
      <c r="D17" s="156"/>
      <c r="E17" s="156"/>
      <c r="F17" s="156"/>
      <c r="G17" s="156"/>
      <c r="H17" s="156"/>
      <c r="I17" s="156"/>
      <c r="J17" s="156"/>
    </row>
    <row r="18" spans="1:10" ht="15.75">
      <c r="A18" s="156"/>
      <c r="B18" s="158" t="s">
        <v>221</v>
      </c>
      <c r="C18" s="156"/>
      <c r="D18" s="158"/>
      <c r="E18" s="156"/>
      <c r="F18" s="158"/>
      <c r="G18" s="156"/>
      <c r="H18" s="158"/>
      <c r="I18" s="156"/>
      <c r="J18" s="156"/>
    </row>
    <row r="19" spans="1:10">
      <c r="A19" s="156"/>
      <c r="B19" s="156"/>
      <c r="C19" s="156"/>
      <c r="D19" s="156"/>
      <c r="E19" s="156"/>
      <c r="F19" s="156"/>
      <c r="G19" s="156"/>
      <c r="H19" s="156"/>
      <c r="I19" s="156"/>
      <c r="J19" s="156"/>
    </row>
    <row r="20" spans="1:10" ht="15">
      <c r="A20" s="156"/>
      <c r="B20" s="156"/>
      <c r="C20" s="164" t="s">
        <v>234</v>
      </c>
      <c r="D20" s="85">
        <v>300</v>
      </c>
      <c r="E20" s="166" t="s">
        <v>232</v>
      </c>
      <c r="F20" s="156"/>
      <c r="G20" s="156"/>
      <c r="H20" s="156"/>
      <c r="I20" s="156"/>
      <c r="J20" s="156"/>
    </row>
    <row r="21" spans="1:10">
      <c r="A21" s="156"/>
      <c r="B21" s="156"/>
      <c r="C21" s="156"/>
      <c r="D21" s="156"/>
      <c r="E21" s="156"/>
      <c r="F21" s="156"/>
      <c r="G21" s="156"/>
      <c r="H21" s="156"/>
      <c r="I21" s="156"/>
      <c r="J21" s="156"/>
    </row>
    <row r="22" spans="1:10" ht="90">
      <c r="A22" s="156"/>
      <c r="B22" s="156"/>
      <c r="D22" s="69" t="s">
        <v>265</v>
      </c>
      <c r="E22" s="69"/>
      <c r="F22" s="69" t="s">
        <v>266</v>
      </c>
      <c r="G22" s="69"/>
      <c r="H22" s="69" t="s">
        <v>267</v>
      </c>
      <c r="I22" s="67"/>
      <c r="J22" s="156"/>
    </row>
    <row r="23" spans="1:10" ht="15">
      <c r="A23" s="156"/>
      <c r="B23" s="156"/>
      <c r="C23" s="71" t="s">
        <v>277</v>
      </c>
      <c r="D23" s="98"/>
      <c r="E23" s="73" t="s">
        <v>208</v>
      </c>
      <c r="F23" s="98"/>
      <c r="G23" s="73" t="s">
        <v>208</v>
      </c>
      <c r="H23" s="180">
        <f>D23+F23</f>
        <v>0</v>
      </c>
      <c r="I23" s="73" t="s">
        <v>208</v>
      </c>
      <c r="J23" s="156"/>
    </row>
    <row r="24" spans="1:10" ht="15">
      <c r="A24" s="156"/>
      <c r="B24" s="156"/>
      <c r="C24" s="71" t="s">
        <v>197</v>
      </c>
      <c r="D24" s="180">
        <f>D23/$D$20</f>
        <v>0</v>
      </c>
      <c r="E24" s="73" t="s">
        <v>142</v>
      </c>
      <c r="F24" s="180">
        <f>F23/$D$20</f>
        <v>0</v>
      </c>
      <c r="G24" s="73" t="s">
        <v>142</v>
      </c>
      <c r="H24" s="180">
        <f>H23/$D$20</f>
        <v>0</v>
      </c>
      <c r="I24" s="73" t="s">
        <v>142</v>
      </c>
      <c r="J24" s="156"/>
    </row>
    <row r="25" spans="1:10" ht="15">
      <c r="A25" s="156"/>
      <c r="B25" s="156"/>
      <c r="C25" s="71" t="s">
        <v>198</v>
      </c>
      <c r="D25" s="77">
        <f>D24-D15</f>
        <v>0</v>
      </c>
      <c r="E25" s="78" t="s">
        <v>142</v>
      </c>
      <c r="F25" s="77">
        <f>F24-F15</f>
        <v>0</v>
      </c>
      <c r="G25" s="78" t="s">
        <v>142</v>
      </c>
      <c r="H25" s="77">
        <f>H24-H15</f>
        <v>0</v>
      </c>
      <c r="I25" s="78" t="s">
        <v>142</v>
      </c>
      <c r="J25" s="156"/>
    </row>
    <row r="26" spans="1:10" ht="15">
      <c r="A26" s="156"/>
      <c r="B26" s="156"/>
      <c r="C26" s="168"/>
      <c r="D26" s="156"/>
      <c r="E26" s="156"/>
      <c r="F26" s="156"/>
      <c r="G26" s="156"/>
      <c r="H26" s="156"/>
      <c r="I26" s="156"/>
      <c r="J26" s="156"/>
    </row>
    <row r="27" spans="1:10" ht="15">
      <c r="A27" s="156"/>
      <c r="B27" s="156"/>
      <c r="C27" s="168"/>
      <c r="D27" s="156"/>
      <c r="E27" s="156"/>
      <c r="F27" s="156"/>
      <c r="G27" s="156"/>
      <c r="H27" s="156"/>
      <c r="I27" s="156"/>
      <c r="J27" s="156"/>
    </row>
    <row r="28" spans="1:10" ht="15.75">
      <c r="A28" s="156"/>
      <c r="B28" s="158" t="s">
        <v>222</v>
      </c>
      <c r="C28" s="156"/>
      <c r="D28" s="158"/>
      <c r="E28" s="156"/>
      <c r="F28" s="158"/>
      <c r="G28" s="156"/>
      <c r="H28" s="158"/>
      <c r="I28" s="156"/>
      <c r="J28" s="156"/>
    </row>
    <row r="29" spans="1:10" ht="15.75">
      <c r="A29" s="156"/>
      <c r="B29" s="156"/>
      <c r="C29" s="163"/>
      <c r="D29" s="163"/>
      <c r="E29" s="156"/>
      <c r="F29" s="163"/>
      <c r="G29" s="156"/>
      <c r="H29" s="163"/>
      <c r="I29" s="156"/>
      <c r="J29" s="156"/>
    </row>
    <row r="30" spans="1:10" ht="15">
      <c r="A30" s="156"/>
      <c r="B30" s="156"/>
      <c r="C30" s="71" t="s">
        <v>235</v>
      </c>
      <c r="D30" s="85">
        <v>300</v>
      </c>
      <c r="E30" s="72" t="s">
        <v>232</v>
      </c>
      <c r="J30" s="156"/>
    </row>
    <row r="31" spans="1:10" ht="15">
      <c r="A31" s="156"/>
      <c r="B31" s="156"/>
      <c r="C31" s="168"/>
      <c r="D31" s="156"/>
      <c r="E31" s="156"/>
      <c r="F31" s="156"/>
      <c r="G31" s="156"/>
      <c r="H31" s="156"/>
      <c r="I31" s="156"/>
      <c r="J31" s="156"/>
    </row>
    <row r="32" spans="1:10" ht="90">
      <c r="A32" s="156"/>
      <c r="B32" s="156"/>
      <c r="C32" s="170"/>
      <c r="D32" s="67" t="s">
        <v>273</v>
      </c>
      <c r="E32" s="87"/>
      <c r="F32" s="67" t="s">
        <v>274</v>
      </c>
      <c r="G32" s="87"/>
      <c r="H32" s="67" t="s">
        <v>275</v>
      </c>
      <c r="I32" s="67"/>
      <c r="J32" s="156"/>
    </row>
    <row r="33" spans="1:11" ht="15">
      <c r="A33" s="156"/>
      <c r="B33" s="156"/>
      <c r="C33" s="71" t="s">
        <v>276</v>
      </c>
      <c r="D33" s="98"/>
      <c r="E33" s="88" t="s">
        <v>208</v>
      </c>
      <c r="F33" s="98"/>
      <c r="G33" s="88" t="s">
        <v>208</v>
      </c>
      <c r="H33" s="180">
        <f>D33+F33</f>
        <v>0</v>
      </c>
      <c r="I33" s="88" t="s">
        <v>208</v>
      </c>
      <c r="J33" s="156"/>
    </row>
    <row r="34" spans="1:11" ht="15">
      <c r="A34" s="156"/>
      <c r="B34" s="156"/>
      <c r="C34" s="71" t="s">
        <v>202</v>
      </c>
      <c r="D34" s="180">
        <f>D33/$D$30</f>
        <v>0</v>
      </c>
      <c r="E34" s="73" t="s">
        <v>142</v>
      </c>
      <c r="F34" s="180">
        <f>F33/$D$30</f>
        <v>0</v>
      </c>
      <c r="G34" s="73" t="s">
        <v>142</v>
      </c>
      <c r="H34" s="180">
        <f>H33/$D$30</f>
        <v>0</v>
      </c>
      <c r="I34" s="73" t="s">
        <v>142</v>
      </c>
      <c r="J34" s="156"/>
    </row>
    <row r="35" spans="1:11" ht="15">
      <c r="A35" s="156"/>
      <c r="B35" s="156"/>
      <c r="C35" s="71" t="s">
        <v>216</v>
      </c>
      <c r="D35" s="99">
        <f>IF(D34-D15&gt;0,D34-D15,0)</f>
        <v>0</v>
      </c>
      <c r="E35" s="88" t="s">
        <v>142</v>
      </c>
      <c r="F35" s="99">
        <f>IF(F34-F15&gt;0,F34-F15,0)</f>
        <v>0</v>
      </c>
      <c r="G35" s="88" t="s">
        <v>142</v>
      </c>
      <c r="H35" s="99">
        <f>IF(H34-H15&gt;0,H34-H15,0)</f>
        <v>0</v>
      </c>
      <c r="I35" s="88" t="s">
        <v>142</v>
      </c>
      <c r="J35" s="156"/>
    </row>
    <row r="36" spans="1:11" ht="15">
      <c r="A36" s="156"/>
      <c r="B36" s="156"/>
      <c r="C36" s="167"/>
      <c r="D36" s="167"/>
      <c r="E36" s="167"/>
      <c r="F36" s="167"/>
      <c r="G36" s="167"/>
      <c r="H36" s="167"/>
      <c r="I36" s="167"/>
      <c r="J36" s="167"/>
      <c r="K36" s="102"/>
    </row>
    <row r="37" spans="1:11" ht="60">
      <c r="A37" s="156"/>
      <c r="B37" s="156"/>
      <c r="C37" s="86"/>
      <c r="D37" s="67" t="s">
        <v>279</v>
      </c>
      <c r="E37" s="87"/>
      <c r="F37" s="67" t="s">
        <v>280</v>
      </c>
      <c r="G37" s="87"/>
      <c r="H37" s="67" t="s">
        <v>281</v>
      </c>
      <c r="I37" s="87"/>
      <c r="J37" s="156"/>
    </row>
    <row r="38" spans="1:11" ht="15">
      <c r="A38" s="156"/>
      <c r="B38" s="156"/>
      <c r="C38" s="71" t="s">
        <v>205</v>
      </c>
      <c r="D38" s="103">
        <f>D35*$D$30</f>
        <v>0</v>
      </c>
      <c r="E38" s="111" t="s">
        <v>208</v>
      </c>
      <c r="F38" s="103">
        <f>F35*$D$30</f>
        <v>0</v>
      </c>
      <c r="G38" s="111" t="s">
        <v>208</v>
      </c>
      <c r="H38" s="103">
        <f>H35*$D$30</f>
        <v>0</v>
      </c>
      <c r="I38" s="111" t="s">
        <v>208</v>
      </c>
      <c r="J38" s="156"/>
    </row>
    <row r="39" spans="1:11" ht="29.25" customHeight="1">
      <c r="A39" s="156"/>
      <c r="B39" s="156"/>
      <c r="C39" s="156"/>
      <c r="D39" s="156"/>
      <c r="E39" s="156"/>
      <c r="F39" s="156"/>
      <c r="G39" s="156"/>
      <c r="H39" s="156"/>
      <c r="I39" s="156"/>
      <c r="J39" s="156"/>
    </row>
    <row r="40" spans="1:11">
      <c r="D40" s="113"/>
      <c r="F40" s="113"/>
      <c r="H40" s="113"/>
    </row>
  </sheetData>
  <pageMargins left="0.7" right="0.7" top="0.78740157500000008" bottom="0.78740157500000008" header="0.3" footer="0.3"/>
  <pageSetup paperSize="9" scale="57" fitToHeight="0" orientation="portrait" r:id="rId1"/>
  <headerFooter>
    <oddFooter xml:space="preserve">&amp;LBlauer Engel DE-UZ 215 Ressourcen und energieeffiziente Softwareprodukte&amp;R&amp;A &amp;P/&amp;N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7AEFC-316C-4642-B48A-ADE874F6B361}">
  <sheetPr>
    <tabColor theme="9" tint="0.39997558519241921"/>
    <pageSetUpPr fitToPage="1"/>
  </sheetPr>
  <dimension ref="A1:G25"/>
  <sheetViews>
    <sheetView zoomScaleNormal="100" workbookViewId="0"/>
  </sheetViews>
  <sheetFormatPr baseColWidth="10" defaultColWidth="11.42578125" defaultRowHeight="15"/>
  <cols>
    <col min="1" max="1" width="6.5703125" customWidth="1"/>
    <col min="2" max="2" width="45.7109375" customWidth="1"/>
    <col min="3" max="3" width="27.5703125" customWidth="1"/>
    <col min="4" max="4" width="28.85546875" customWidth="1"/>
    <col min="5" max="5" width="24" customWidth="1"/>
    <col min="6" max="6" width="15.7109375" customWidth="1"/>
    <col min="7" max="7" width="7.7109375" customWidth="1"/>
  </cols>
  <sheetData>
    <row r="1" spans="1:7">
      <c r="A1" s="131"/>
      <c r="B1" s="131"/>
      <c r="C1" s="131"/>
      <c r="D1" s="131"/>
      <c r="E1" s="131"/>
      <c r="F1" s="131"/>
      <c r="G1" s="131"/>
    </row>
    <row r="2" spans="1:7">
      <c r="A2" s="131"/>
      <c r="B2" s="178" t="str">
        <f>'Allgemeine Angaben'!C2</f>
        <v>Beispiel</v>
      </c>
      <c r="C2" s="131"/>
      <c r="D2" s="131"/>
      <c r="E2" s="131"/>
      <c r="F2" s="131"/>
      <c r="G2" s="131"/>
    </row>
    <row r="3" spans="1:7">
      <c r="A3" s="131"/>
      <c r="B3" s="172" t="s">
        <v>257</v>
      </c>
      <c r="C3" s="131"/>
      <c r="D3" s="131"/>
      <c r="E3" s="131"/>
      <c r="F3" s="131"/>
      <c r="G3" s="131"/>
    </row>
    <row r="4" spans="1:7">
      <c r="A4" s="131"/>
      <c r="B4" s="172" t="s">
        <v>24</v>
      </c>
      <c r="C4" s="131"/>
      <c r="D4" s="131"/>
      <c r="E4" s="131"/>
      <c r="F4" s="131"/>
      <c r="G4" s="131"/>
    </row>
    <row r="5" spans="1:7" ht="45">
      <c r="A5" s="131"/>
      <c r="B5" s="173" t="s">
        <v>243</v>
      </c>
      <c r="C5" s="174" t="s">
        <v>249</v>
      </c>
      <c r="D5" s="174" t="s">
        <v>255</v>
      </c>
      <c r="E5" s="174" t="s">
        <v>244</v>
      </c>
      <c r="F5" s="174" t="s">
        <v>55</v>
      </c>
      <c r="G5" s="131"/>
    </row>
    <row r="6" spans="1:7">
      <c r="A6" s="131"/>
      <c r="B6" s="175" t="s">
        <v>248</v>
      </c>
      <c r="C6" s="175" t="s">
        <v>245</v>
      </c>
      <c r="D6" s="175" t="s">
        <v>246</v>
      </c>
      <c r="E6" s="175" t="s">
        <v>247</v>
      </c>
      <c r="F6" s="175" t="s">
        <v>55</v>
      </c>
      <c r="G6" s="131"/>
    </row>
    <row r="7" spans="1:7">
      <c r="A7" s="131"/>
      <c r="B7" t="s">
        <v>254</v>
      </c>
      <c r="C7" t="s">
        <v>250</v>
      </c>
      <c r="D7" t="s">
        <v>251</v>
      </c>
      <c r="E7" t="s">
        <v>252</v>
      </c>
      <c r="F7" t="s">
        <v>253</v>
      </c>
      <c r="G7" s="131"/>
    </row>
    <row r="8" spans="1:7">
      <c r="A8" s="131"/>
      <c r="G8" s="131"/>
    </row>
    <row r="9" spans="1:7">
      <c r="A9" s="131"/>
      <c r="G9" s="131"/>
    </row>
    <row r="10" spans="1:7">
      <c r="A10" s="131"/>
      <c r="G10" s="131"/>
    </row>
    <row r="11" spans="1:7">
      <c r="A11" s="131"/>
      <c r="G11" s="131"/>
    </row>
    <row r="12" spans="1:7">
      <c r="A12" s="131"/>
      <c r="G12" s="131"/>
    </row>
    <row r="13" spans="1:7">
      <c r="A13" s="131"/>
      <c r="G13" s="131"/>
    </row>
    <row r="14" spans="1:7">
      <c r="A14" s="131"/>
      <c r="G14" s="131"/>
    </row>
    <row r="15" spans="1:7">
      <c r="A15" s="131"/>
      <c r="G15" s="131"/>
    </row>
    <row r="16" spans="1:7">
      <c r="A16" s="131"/>
      <c r="G16" s="131"/>
    </row>
    <row r="17" spans="1:7">
      <c r="A17" s="131"/>
      <c r="G17" s="131"/>
    </row>
    <row r="18" spans="1:7">
      <c r="A18" s="131"/>
      <c r="G18" s="131"/>
    </row>
    <row r="19" spans="1:7">
      <c r="A19" s="131"/>
      <c r="G19" s="131"/>
    </row>
    <row r="20" spans="1:7">
      <c r="A20" s="131"/>
      <c r="G20" s="131"/>
    </row>
    <row r="21" spans="1:7">
      <c r="A21" s="131"/>
      <c r="G21" s="131"/>
    </row>
    <row r="22" spans="1:7">
      <c r="A22" s="131"/>
      <c r="G22" s="131"/>
    </row>
    <row r="23" spans="1:7">
      <c r="A23" s="131"/>
      <c r="G23" s="131"/>
    </row>
    <row r="24" spans="1:7">
      <c r="A24" s="131"/>
      <c r="G24" s="131"/>
    </row>
    <row r="25" spans="1:7">
      <c r="A25" s="131"/>
      <c r="B25" s="131"/>
      <c r="C25" s="131"/>
      <c r="D25" s="131"/>
      <c r="E25" s="131"/>
      <c r="F25" s="131"/>
      <c r="G25" s="131"/>
    </row>
  </sheetData>
  <dataValidations count="1">
    <dataValidation type="list" allowBlank="1" showInputMessage="1" showErrorMessage="1" sqref="D7:D204" xr:uid="{C57C7001-0CA6-435C-AF4B-58BED42AC506}">
      <formula1>"eigener Dienst, externer Dienst"</formula1>
    </dataValidation>
  </dataValidations>
  <pageMargins left="0.7" right="0.7" top="0.78740157500000008" bottom="0.78740157500000008" header="0.3" footer="0.3"/>
  <pageSetup paperSize="9" scale="84" fitToHeight="0" orientation="landscape" r:id="rId1"/>
  <headerFooter>
    <oddFooter xml:space="preserve">&amp;LBlauer Engel DE-UZ 215 Ressourcen und energieeffiziente Softwareprodukte&amp;R&amp;A &amp;P/&amp;N </oddFooter>
  </headerFooter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zoomScaleNormal="100" workbookViewId="0"/>
  </sheetViews>
  <sheetFormatPr baseColWidth="10" defaultRowHeight="15"/>
  <cols>
    <col min="2" max="2" width="49" customWidth="1"/>
    <col min="3" max="3" width="40.7109375" customWidth="1"/>
  </cols>
  <sheetData>
    <row r="1" spans="1:4" ht="18.75">
      <c r="A1" s="131"/>
      <c r="B1" s="142" t="s">
        <v>7</v>
      </c>
      <c r="C1" s="142"/>
      <c r="D1" s="146"/>
    </row>
    <row r="2" spans="1:4">
      <c r="A2" s="131"/>
      <c r="B2" s="143" t="s">
        <v>8</v>
      </c>
      <c r="C2" s="179" t="s">
        <v>262</v>
      </c>
      <c r="D2" s="146"/>
    </row>
    <row r="3" spans="1:4">
      <c r="A3" s="131"/>
      <c r="B3" s="143" t="s">
        <v>9</v>
      </c>
      <c r="C3" s="5"/>
      <c r="D3" s="146"/>
    </row>
    <row r="4" spans="1:4">
      <c r="A4" s="131"/>
      <c r="B4" s="143" t="s">
        <v>10</v>
      </c>
      <c r="C4" s="5"/>
      <c r="D4" s="146"/>
    </row>
    <row r="5" spans="1:4">
      <c r="A5" s="131"/>
      <c r="B5" s="143" t="s">
        <v>11</v>
      </c>
      <c r="C5" s="5"/>
      <c r="D5" s="146"/>
    </row>
    <row r="6" spans="1:4">
      <c r="A6" s="131"/>
      <c r="B6" s="143" t="s">
        <v>12</v>
      </c>
      <c r="C6" s="5"/>
      <c r="D6" s="146"/>
    </row>
    <row r="7" spans="1:4">
      <c r="A7" s="131"/>
      <c r="B7" s="143"/>
      <c r="C7" s="236"/>
      <c r="D7" s="146"/>
    </row>
    <row r="8" spans="1:4" ht="18.75">
      <c r="A8" s="131"/>
      <c r="B8" s="142" t="s">
        <v>13</v>
      </c>
      <c r="C8" s="142"/>
      <c r="D8" s="146"/>
    </row>
    <row r="9" spans="1:4">
      <c r="A9" s="131"/>
      <c r="B9" s="143" t="s">
        <v>14</v>
      </c>
      <c r="C9" s="179" t="s">
        <v>263</v>
      </c>
      <c r="D9" s="146"/>
    </row>
    <row r="10" spans="1:4">
      <c r="A10" s="131"/>
      <c r="B10" s="143"/>
      <c r="C10" s="143"/>
      <c r="D10" s="146"/>
    </row>
    <row r="11" spans="1:4">
      <c r="A11" s="131"/>
      <c r="B11" s="144" t="s">
        <v>15</v>
      </c>
      <c r="C11" s="143"/>
      <c r="D11" s="146"/>
    </row>
    <row r="12" spans="1:4">
      <c r="A12" s="131"/>
      <c r="B12" s="143" t="s">
        <v>16</v>
      </c>
      <c r="C12" s="5"/>
      <c r="D12" s="146"/>
    </row>
    <row r="13" spans="1:4">
      <c r="A13" s="131"/>
      <c r="B13" s="143" t="s">
        <v>17</v>
      </c>
      <c r="C13" s="6"/>
      <c r="D13" s="146"/>
    </row>
    <row r="14" spans="1:4">
      <c r="A14" s="131"/>
      <c r="B14" s="143" t="s">
        <v>18</v>
      </c>
      <c r="C14" s="5"/>
      <c r="D14" s="146"/>
    </row>
    <row r="15" spans="1:4">
      <c r="A15" s="131"/>
      <c r="B15" s="143"/>
      <c r="C15" s="147"/>
      <c r="D15" s="146"/>
    </row>
    <row r="16" spans="1:4">
      <c r="A16" s="131"/>
      <c r="B16" s="145" t="s">
        <v>19</v>
      </c>
      <c r="C16" s="148"/>
      <c r="D16" s="146"/>
    </row>
    <row r="17" spans="1:4">
      <c r="A17" s="131"/>
      <c r="B17" s="143" t="s">
        <v>20</v>
      </c>
      <c r="C17" s="5"/>
      <c r="D17" s="146"/>
    </row>
    <row r="18" spans="1:4">
      <c r="A18" s="131"/>
      <c r="B18" s="143" t="s">
        <v>21</v>
      </c>
      <c r="C18" s="5"/>
      <c r="D18" s="146"/>
    </row>
    <row r="19" spans="1:4">
      <c r="A19" s="131"/>
      <c r="B19" s="143" t="s">
        <v>22</v>
      </c>
      <c r="C19" s="6"/>
      <c r="D19" s="146"/>
    </row>
    <row r="20" spans="1:4">
      <c r="A20" s="131"/>
      <c r="B20" s="143" t="s">
        <v>18</v>
      </c>
      <c r="C20" s="136"/>
      <c r="D20" s="146"/>
    </row>
    <row r="21" spans="1:4">
      <c r="A21" s="131"/>
      <c r="B21" s="143"/>
      <c r="C21" s="143"/>
      <c r="D21" s="146"/>
    </row>
  </sheetData>
  <pageMargins left="0.7" right="0.7" top="0.78740157500000008" bottom="0.78740157500000008" header="0.3" footer="0.3"/>
  <pageSetup paperSize="9" scale="77" fitToHeight="0" orientation="portrait" r:id="rId1"/>
  <headerFooter>
    <oddFooter xml:space="preserve">&amp;LBlauer Engel DE-UZ 215 Ressourcen und energieeffiziente Softwareprodukte&amp;R&amp;A &amp;P/&amp;N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F35"/>
  <sheetViews>
    <sheetView zoomScaleNormal="100" workbookViewId="0"/>
  </sheetViews>
  <sheetFormatPr baseColWidth="10" defaultColWidth="11.42578125" defaultRowHeight="15"/>
  <cols>
    <col min="1" max="1" width="5.5703125" customWidth="1"/>
    <col min="4" max="4" width="38.140625" customWidth="1"/>
    <col min="5" max="5" width="39.42578125" customWidth="1"/>
    <col min="6" max="6" width="9.140625" customWidth="1"/>
  </cols>
  <sheetData>
    <row r="1" spans="1:6" ht="21">
      <c r="A1" s="131"/>
      <c r="B1" s="137" t="s">
        <v>23</v>
      </c>
      <c r="C1" s="131"/>
      <c r="D1" s="131"/>
      <c r="E1" s="131"/>
      <c r="F1" s="131"/>
    </row>
    <row r="2" spans="1:6" ht="31.5" customHeight="1">
      <c r="A2" s="131"/>
      <c r="B2" s="199" t="s">
        <v>24</v>
      </c>
      <c r="C2" s="199"/>
      <c r="D2" s="199"/>
      <c r="E2" s="199"/>
      <c r="F2" s="131"/>
    </row>
    <row r="3" spans="1:6">
      <c r="A3" s="131"/>
      <c r="B3" s="138"/>
      <c r="C3" s="131"/>
      <c r="D3" s="131"/>
      <c r="E3" s="131"/>
      <c r="F3" s="131"/>
    </row>
    <row r="4" spans="1:6">
      <c r="A4" s="131"/>
      <c r="B4" s="131"/>
      <c r="C4" s="131"/>
      <c r="D4" s="131"/>
      <c r="E4" s="131"/>
      <c r="F4" s="131"/>
    </row>
    <row r="5" spans="1:6">
      <c r="A5" s="131"/>
      <c r="B5" s="200" t="s">
        <v>25</v>
      </c>
      <c r="C5" s="200"/>
      <c r="D5" s="201"/>
      <c r="E5" s="202"/>
      <c r="F5" s="131"/>
    </row>
    <row r="6" spans="1:6">
      <c r="A6" s="131"/>
      <c r="B6" s="200" t="s">
        <v>26</v>
      </c>
      <c r="C6" s="203"/>
      <c r="D6" s="201"/>
      <c r="E6" s="202"/>
      <c r="F6" s="131"/>
    </row>
    <row r="7" spans="1:6">
      <c r="A7" s="131"/>
      <c r="B7" s="200" t="s">
        <v>27</v>
      </c>
      <c r="C7" s="203"/>
      <c r="D7" s="201"/>
      <c r="E7" s="202"/>
      <c r="F7" s="131"/>
    </row>
    <row r="8" spans="1:6">
      <c r="A8" s="131"/>
      <c r="B8" s="200" t="s">
        <v>28</v>
      </c>
      <c r="C8" s="203"/>
      <c r="D8" s="201"/>
      <c r="E8" s="202"/>
      <c r="F8" s="131"/>
    </row>
    <row r="9" spans="1:6">
      <c r="A9" s="131"/>
      <c r="B9" s="200" t="s">
        <v>29</v>
      </c>
      <c r="C9" s="203"/>
      <c r="D9" s="201"/>
      <c r="E9" s="202"/>
      <c r="F9" s="131"/>
    </row>
    <row r="10" spans="1:6">
      <c r="A10" s="131"/>
      <c r="B10" s="139"/>
      <c r="C10" s="131"/>
      <c r="D10" s="131"/>
      <c r="E10" s="131"/>
      <c r="F10" s="131"/>
    </row>
    <row r="11" spans="1:6">
      <c r="A11" s="131"/>
      <c r="B11" s="139"/>
      <c r="C11" s="131"/>
      <c r="D11" s="131"/>
      <c r="E11" s="131"/>
      <c r="F11" s="131"/>
    </row>
    <row r="12" spans="1:6">
      <c r="A12" s="131"/>
      <c r="B12" s="140" t="s">
        <v>30</v>
      </c>
      <c r="C12" s="131"/>
      <c r="D12" s="131"/>
      <c r="E12" s="131"/>
      <c r="F12" s="131"/>
    </row>
    <row r="13" spans="1:6" ht="89.1" customHeight="1">
      <c r="A13" s="131"/>
      <c r="B13" s="204"/>
      <c r="C13" s="205"/>
      <c r="D13" s="205"/>
      <c r="E13" s="206"/>
      <c r="F13" s="131"/>
    </row>
    <row r="14" spans="1:6">
      <c r="A14" s="131"/>
      <c r="B14" s="139"/>
      <c r="C14" s="131"/>
      <c r="D14" s="131"/>
      <c r="E14" s="131"/>
      <c r="F14" s="131"/>
    </row>
    <row r="15" spans="1:6">
      <c r="A15" s="131"/>
      <c r="B15" s="141" t="s">
        <v>31</v>
      </c>
      <c r="C15" s="131"/>
      <c r="D15" s="131"/>
      <c r="E15" s="131"/>
      <c r="F15" s="131"/>
    </row>
    <row r="16" spans="1:6" ht="15.75">
      <c r="A16" s="131"/>
      <c r="B16" s="7" t="s">
        <v>32</v>
      </c>
      <c r="C16" s="7" t="s">
        <v>33</v>
      </c>
      <c r="D16" s="7" t="s">
        <v>34</v>
      </c>
      <c r="E16" s="7" t="s">
        <v>35</v>
      </c>
      <c r="F16" s="131"/>
    </row>
    <row r="17" spans="1:6" ht="14.65" customHeight="1">
      <c r="A17" s="131"/>
      <c r="B17" s="8"/>
      <c r="C17" s="9"/>
      <c r="D17" s="8"/>
      <c r="E17" s="8"/>
      <c r="F17" s="131"/>
    </row>
    <row r="18" spans="1:6" ht="14.65" customHeight="1">
      <c r="A18" s="131"/>
      <c r="C18" s="10"/>
      <c r="F18" s="131"/>
    </row>
    <row r="19" spans="1:6">
      <c r="A19" s="131"/>
      <c r="C19" s="10"/>
      <c r="F19" s="131"/>
    </row>
    <row r="20" spans="1:6">
      <c r="A20" s="131"/>
      <c r="C20" s="10"/>
      <c r="F20" s="131"/>
    </row>
    <row r="21" spans="1:6">
      <c r="A21" s="131"/>
      <c r="C21" s="10"/>
      <c r="F21" s="131"/>
    </row>
    <row r="22" spans="1:6">
      <c r="A22" s="131"/>
      <c r="C22" s="10"/>
      <c r="F22" s="131"/>
    </row>
    <row r="23" spans="1:6">
      <c r="A23" s="131"/>
      <c r="C23" s="10"/>
      <c r="F23" s="131"/>
    </row>
    <row r="24" spans="1:6">
      <c r="A24" s="131"/>
      <c r="C24" s="10"/>
      <c r="F24" s="131"/>
    </row>
    <row r="25" spans="1:6">
      <c r="A25" s="131"/>
      <c r="C25" s="10"/>
      <c r="F25" s="131"/>
    </row>
    <row r="26" spans="1:6">
      <c r="A26" s="131"/>
      <c r="C26" s="10"/>
      <c r="F26" s="131"/>
    </row>
    <row r="27" spans="1:6">
      <c r="A27" s="131"/>
      <c r="C27" s="10"/>
      <c r="F27" s="131"/>
    </row>
    <row r="28" spans="1:6">
      <c r="A28" s="131"/>
      <c r="C28" s="10"/>
      <c r="F28" s="131"/>
    </row>
    <row r="29" spans="1:6">
      <c r="A29" s="131"/>
      <c r="C29" s="10"/>
      <c r="F29" s="131"/>
    </row>
    <row r="30" spans="1:6">
      <c r="A30" s="131"/>
      <c r="C30" s="10"/>
      <c r="F30" s="131"/>
    </row>
    <row r="31" spans="1:6">
      <c r="A31" s="131"/>
      <c r="B31" s="131"/>
      <c r="C31" s="131"/>
      <c r="D31" s="131"/>
      <c r="E31" s="131"/>
      <c r="F31" s="131"/>
    </row>
    <row r="32" spans="1:6">
      <c r="A32" s="131"/>
      <c r="B32" s="131"/>
      <c r="C32" s="131"/>
      <c r="D32" s="131"/>
      <c r="E32" s="131"/>
      <c r="F32" s="131"/>
    </row>
    <row r="33" spans="1:6">
      <c r="A33" s="131"/>
      <c r="B33" s="141" t="s">
        <v>36</v>
      </c>
      <c r="C33" s="131"/>
      <c r="D33" s="131"/>
      <c r="E33" s="131"/>
      <c r="F33" s="131"/>
    </row>
    <row r="34" spans="1:6" ht="72.75" customHeight="1">
      <c r="A34" s="131"/>
      <c r="B34" s="201"/>
      <c r="C34" s="207"/>
      <c r="D34" s="207"/>
      <c r="E34" s="202"/>
      <c r="F34" s="131"/>
    </row>
    <row r="35" spans="1:6" ht="27.75" customHeight="1">
      <c r="A35" s="131"/>
      <c r="B35" s="131"/>
      <c r="C35" s="131"/>
      <c r="D35" s="131"/>
      <c r="E35" s="131"/>
      <c r="F35" s="131"/>
    </row>
  </sheetData>
  <mergeCells count="13">
    <mergeCell ref="B13:E13"/>
    <mergeCell ref="B34:E34"/>
    <mergeCell ref="B7:C7"/>
    <mergeCell ref="D7:E7"/>
    <mergeCell ref="B8:C8"/>
    <mergeCell ref="D8:E8"/>
    <mergeCell ref="B9:C9"/>
    <mergeCell ref="D9:E9"/>
    <mergeCell ref="B2:E2"/>
    <mergeCell ref="B5:C5"/>
    <mergeCell ref="D5:E5"/>
    <mergeCell ref="B6:C6"/>
    <mergeCell ref="D6:E6"/>
  </mergeCells>
  <pageMargins left="0.7" right="0.7" top="0.78740157500000008" bottom="0.78740157500000008" header="0.3" footer="0.3"/>
  <pageSetup paperSize="9" scale="76" fitToHeight="0" orientation="portrait" r:id="rId1"/>
  <headerFooter>
    <oddFooter xml:space="preserve">&amp;LBlauer Engel DE-UZ 215 Ressourcen und energieeffiziente Softwareprodukte&amp;R&amp;A &amp;P/&amp;N </oddFooter>
  </headerFooter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A1:M84"/>
  <sheetViews>
    <sheetView zoomScale="85" zoomScaleNormal="85" workbookViewId="0"/>
  </sheetViews>
  <sheetFormatPr baseColWidth="10" defaultColWidth="11.42578125" defaultRowHeight="15"/>
  <cols>
    <col min="1" max="1" width="5.42578125" style="11" customWidth="1"/>
    <col min="2" max="2" width="7.42578125" style="11" customWidth="1"/>
    <col min="3" max="3" width="16.42578125" style="11" customWidth="1"/>
    <col min="4" max="4" width="10.28515625" style="11" customWidth="1"/>
    <col min="5" max="5" width="31.28515625" style="12" customWidth="1"/>
    <col min="6" max="6" width="33.28515625" style="12" customWidth="1"/>
    <col min="7" max="7" width="31.42578125" style="13" customWidth="1"/>
    <col min="8" max="8" width="10.42578125" style="11" customWidth="1"/>
    <col min="9" max="9" width="23.42578125" style="12" customWidth="1"/>
    <col min="10" max="10" width="11.42578125" style="11" customWidth="1"/>
    <col min="11" max="16384" width="11.42578125" style="11"/>
  </cols>
  <sheetData>
    <row r="1" spans="1:10" ht="21">
      <c r="A1" s="149"/>
      <c r="B1" s="149"/>
      <c r="C1" s="150" t="s">
        <v>37</v>
      </c>
      <c r="D1" s="150"/>
      <c r="E1" s="150"/>
      <c r="F1" s="150"/>
      <c r="G1" s="150"/>
      <c r="H1" s="150"/>
      <c r="I1" s="150"/>
      <c r="J1" s="149"/>
    </row>
    <row r="2" spans="1:10" ht="21">
      <c r="A2" s="149"/>
      <c r="B2" s="149"/>
      <c r="C2" s="151" t="str">
        <f>'Allgemeine Angaben'!C2&amp;" Stand: "&amp;'Allgemeine Angaben'!C9</f>
        <v>Beispiel Stand: 01.02.2024</v>
      </c>
      <c r="D2" s="150"/>
      <c r="E2" s="150"/>
      <c r="F2" s="150"/>
      <c r="G2" s="150"/>
      <c r="H2" s="150"/>
      <c r="I2" s="150"/>
      <c r="J2" s="149"/>
    </row>
    <row r="3" spans="1:10">
      <c r="A3" s="149"/>
      <c r="B3" s="143"/>
      <c r="C3" s="152" t="s">
        <v>38</v>
      </c>
      <c r="D3" s="143"/>
      <c r="E3" s="146"/>
      <c r="F3" s="146"/>
      <c r="G3" s="146"/>
      <c r="H3" s="153"/>
      <c r="I3" s="146"/>
      <c r="J3" s="149"/>
    </row>
    <row r="4" spans="1:10">
      <c r="A4" s="149"/>
      <c r="B4" s="143"/>
      <c r="C4" s="152" t="s">
        <v>24</v>
      </c>
      <c r="D4" s="146"/>
      <c r="E4" s="146"/>
      <c r="F4" s="154"/>
      <c r="G4" s="146"/>
      <c r="H4" s="146"/>
      <c r="I4" s="146"/>
      <c r="J4" s="149"/>
    </row>
    <row r="5" spans="1:10">
      <c r="A5" s="149"/>
      <c r="B5" s="143"/>
      <c r="C5" s="152" t="s">
        <v>39</v>
      </c>
      <c r="D5" s="143"/>
      <c r="E5" s="146"/>
      <c r="F5" s="146"/>
      <c r="G5" s="146"/>
      <c r="H5" s="143"/>
      <c r="I5" s="146"/>
      <c r="J5" s="149"/>
    </row>
    <row r="6" spans="1:10">
      <c r="A6" s="149"/>
      <c r="B6" s="143"/>
      <c r="C6" s="152" t="s">
        <v>40</v>
      </c>
      <c r="D6" s="143"/>
      <c r="E6" s="146"/>
      <c r="F6" s="146"/>
      <c r="G6" s="146"/>
      <c r="H6" s="143"/>
      <c r="I6" s="146"/>
      <c r="J6" s="149"/>
    </row>
    <row r="7" spans="1:10">
      <c r="A7" s="149"/>
      <c r="B7" s="143"/>
      <c r="C7" s="152"/>
      <c r="D7" s="143"/>
      <c r="E7" s="146"/>
      <c r="F7" s="146"/>
      <c r="G7" s="146"/>
      <c r="H7" s="143"/>
      <c r="I7" s="146"/>
      <c r="J7" s="149"/>
    </row>
    <row r="8" spans="1:10">
      <c r="A8" s="149"/>
      <c r="B8" s="14" t="s">
        <v>41</v>
      </c>
      <c r="C8" s="15" t="s">
        <v>42</v>
      </c>
      <c r="D8" s="16" t="s">
        <v>43</v>
      </c>
      <c r="E8" s="16"/>
      <c r="F8" s="16"/>
      <c r="G8" s="17"/>
      <c r="H8" s="16"/>
      <c r="I8" s="16"/>
      <c r="J8" s="149"/>
    </row>
    <row r="9" spans="1:10">
      <c r="A9" s="149"/>
      <c r="B9" s="18" t="s">
        <v>44</v>
      </c>
      <c r="C9" s="208" t="s">
        <v>45</v>
      </c>
      <c r="D9" s="209"/>
      <c r="E9" s="209"/>
      <c r="F9" s="209"/>
      <c r="G9" s="209"/>
      <c r="H9" s="209"/>
      <c r="I9" s="210"/>
      <c r="J9" s="149"/>
    </row>
    <row r="10" spans="1:10">
      <c r="A10" s="149"/>
      <c r="B10" s="19" t="s">
        <v>46</v>
      </c>
      <c r="C10" s="211" t="s">
        <v>47</v>
      </c>
      <c r="D10" s="212"/>
      <c r="E10" s="212"/>
      <c r="F10" s="212"/>
      <c r="G10" s="212"/>
      <c r="H10" s="212"/>
      <c r="I10" s="213"/>
      <c r="J10" s="149"/>
    </row>
    <row r="11" spans="1:10">
      <c r="A11" s="149"/>
      <c r="B11" s="20" t="s">
        <v>48</v>
      </c>
      <c r="C11" s="214" t="s">
        <v>49</v>
      </c>
      <c r="D11" s="215"/>
      <c r="E11" s="215"/>
      <c r="F11" s="215"/>
      <c r="G11" s="215"/>
      <c r="H11" s="215"/>
      <c r="I11" s="216"/>
      <c r="J11" s="149"/>
    </row>
    <row r="12" spans="1:10">
      <c r="A12" s="149"/>
      <c r="B12" s="217" t="s">
        <v>50</v>
      </c>
      <c r="C12" s="217"/>
      <c r="D12" s="21" t="s">
        <v>51</v>
      </c>
      <c r="E12" s="22" t="s">
        <v>52</v>
      </c>
      <c r="F12" s="22" t="s">
        <v>53</v>
      </c>
      <c r="G12" s="23" t="s">
        <v>54</v>
      </c>
      <c r="H12" s="22" t="s">
        <v>55</v>
      </c>
      <c r="I12" s="21" t="s">
        <v>56</v>
      </c>
      <c r="J12" s="149"/>
    </row>
    <row r="13" spans="1:10" ht="90" customHeight="1">
      <c r="A13" s="149"/>
      <c r="B13" s="217"/>
      <c r="C13" s="217"/>
      <c r="D13" s="24" t="s">
        <v>57</v>
      </c>
      <c r="E13" s="25" t="s">
        <v>58</v>
      </c>
      <c r="F13" s="26" t="s">
        <v>59</v>
      </c>
      <c r="G13" s="27"/>
      <c r="H13" s="28" t="s">
        <v>60</v>
      </c>
      <c r="I13" s="29"/>
      <c r="J13" s="149"/>
    </row>
    <row r="14" spans="1:10" ht="30" customHeight="1">
      <c r="A14" s="149"/>
      <c r="B14" s="217"/>
      <c r="C14" s="217"/>
      <c r="D14" s="30" t="s">
        <v>61</v>
      </c>
      <c r="E14" s="31" t="s">
        <v>62</v>
      </c>
      <c r="F14" s="32" t="s">
        <v>63</v>
      </c>
      <c r="G14" s="114"/>
      <c r="H14" s="33" t="s">
        <v>64</v>
      </c>
      <c r="I14" s="29"/>
      <c r="J14" s="149"/>
    </row>
    <row r="15" spans="1:10" ht="30" customHeight="1">
      <c r="A15" s="149"/>
      <c r="B15" s="217"/>
      <c r="C15" s="217"/>
      <c r="D15" s="24" t="s">
        <v>65</v>
      </c>
      <c r="E15" s="25" t="s">
        <v>66</v>
      </c>
      <c r="F15" s="26" t="s">
        <v>67</v>
      </c>
      <c r="G15" s="114"/>
      <c r="H15" s="28" t="s">
        <v>64</v>
      </c>
      <c r="I15" s="29"/>
      <c r="J15" s="149"/>
    </row>
    <row r="16" spans="1:10" ht="61.5" customHeight="1">
      <c r="A16" s="149"/>
      <c r="B16" s="217"/>
      <c r="C16" s="217"/>
      <c r="D16" s="30" t="s">
        <v>68</v>
      </c>
      <c r="E16" s="31" t="s">
        <v>69</v>
      </c>
      <c r="F16" s="32" t="s">
        <v>70</v>
      </c>
      <c r="G16" s="27"/>
      <c r="H16" s="33" t="s">
        <v>60</v>
      </c>
      <c r="I16" s="29"/>
      <c r="J16" s="149"/>
    </row>
    <row r="17" spans="1:10" ht="60" customHeight="1">
      <c r="A17" s="149"/>
      <c r="B17" s="217"/>
      <c r="C17" s="217"/>
      <c r="D17" s="24" t="s">
        <v>71</v>
      </c>
      <c r="E17" s="25" t="s">
        <v>72</v>
      </c>
      <c r="F17" s="26" t="s">
        <v>73</v>
      </c>
      <c r="G17" s="27"/>
      <c r="H17" s="28" t="s">
        <v>60</v>
      </c>
      <c r="I17" s="29"/>
      <c r="J17" s="149"/>
    </row>
    <row r="18" spans="1:10" ht="90" customHeight="1">
      <c r="A18" s="149"/>
      <c r="B18" s="217"/>
      <c r="C18" s="217"/>
      <c r="D18" s="30" t="s">
        <v>74</v>
      </c>
      <c r="E18" s="31" t="s">
        <v>75</v>
      </c>
      <c r="F18" s="32" t="s">
        <v>76</v>
      </c>
      <c r="G18" s="27"/>
      <c r="H18" s="33" t="s">
        <v>60</v>
      </c>
      <c r="I18" s="29"/>
      <c r="J18" s="149"/>
    </row>
    <row r="19" spans="1:10" ht="15.75" customHeight="1">
      <c r="A19" s="149"/>
      <c r="B19" s="20" t="s">
        <v>77</v>
      </c>
      <c r="C19" s="218" t="s">
        <v>78</v>
      </c>
      <c r="D19" s="219"/>
      <c r="E19" s="219"/>
      <c r="F19" s="219"/>
      <c r="G19" s="219"/>
      <c r="H19" s="219"/>
      <c r="I19" s="220"/>
      <c r="J19" s="149"/>
    </row>
    <row r="20" spans="1:10" ht="15.75" customHeight="1">
      <c r="A20" s="149"/>
      <c r="B20" s="217" t="s">
        <v>79</v>
      </c>
      <c r="C20" s="217"/>
      <c r="D20" s="21" t="s">
        <v>51</v>
      </c>
      <c r="E20" s="22" t="s">
        <v>52</v>
      </c>
      <c r="F20" s="22" t="s">
        <v>80</v>
      </c>
      <c r="G20" s="34" t="s">
        <v>54</v>
      </c>
      <c r="H20" s="22" t="s">
        <v>55</v>
      </c>
      <c r="I20" s="21" t="s">
        <v>56</v>
      </c>
      <c r="J20" s="149"/>
    </row>
    <row r="21" spans="1:10" ht="15.75" customHeight="1">
      <c r="A21" s="149"/>
      <c r="B21" s="217"/>
      <c r="C21" s="217"/>
      <c r="D21" s="221" t="s">
        <v>81</v>
      </c>
      <c r="E21" s="222" t="s">
        <v>82</v>
      </c>
      <c r="F21" s="26" t="s">
        <v>83</v>
      </c>
      <c r="G21" s="36"/>
      <c r="H21" s="28" t="s">
        <v>84</v>
      </c>
      <c r="I21" s="37"/>
      <c r="J21" s="149"/>
    </row>
    <row r="22" spans="1:10" ht="15.75" customHeight="1">
      <c r="A22" s="149"/>
      <c r="B22" s="217"/>
      <c r="C22" s="217"/>
      <c r="D22" s="221"/>
      <c r="E22" s="222"/>
      <c r="F22" s="38" t="s">
        <v>85</v>
      </c>
      <c r="G22" s="27"/>
      <c r="H22" s="33" t="s">
        <v>60</v>
      </c>
      <c r="I22" s="37"/>
      <c r="J22" s="149"/>
    </row>
    <row r="23" spans="1:10" ht="15.75" customHeight="1">
      <c r="A23" s="149"/>
      <c r="B23" s="217"/>
      <c r="C23" s="217"/>
      <c r="D23" s="221"/>
      <c r="E23" s="222"/>
      <c r="F23" s="26" t="s">
        <v>86</v>
      </c>
      <c r="G23" s="39"/>
      <c r="H23" s="28" t="s">
        <v>60</v>
      </c>
      <c r="I23" s="37"/>
      <c r="J23" s="149"/>
    </row>
    <row r="24" spans="1:10" ht="15.75" customHeight="1">
      <c r="A24" s="149"/>
      <c r="B24" s="217"/>
      <c r="C24" s="217"/>
      <c r="D24" s="221"/>
      <c r="E24" s="222"/>
      <c r="F24" s="38" t="s">
        <v>87</v>
      </c>
      <c r="G24" s="39"/>
      <c r="H24" s="33" t="s">
        <v>88</v>
      </c>
      <c r="I24" s="37"/>
      <c r="J24" s="149"/>
    </row>
    <row r="25" spans="1:10" ht="15.75" customHeight="1">
      <c r="A25" s="149"/>
      <c r="B25" s="217"/>
      <c r="C25" s="217"/>
      <c r="D25" s="221"/>
      <c r="E25" s="222"/>
      <c r="F25" s="26" t="s">
        <v>89</v>
      </c>
      <c r="G25" s="115"/>
      <c r="H25" s="28" t="s">
        <v>210</v>
      </c>
      <c r="I25" s="37"/>
      <c r="J25" s="149"/>
    </row>
    <row r="26" spans="1:10" ht="15.75" customHeight="1">
      <c r="A26" s="149"/>
      <c r="B26" s="217"/>
      <c r="C26" s="217"/>
      <c r="D26" s="221"/>
      <c r="E26" s="222"/>
      <c r="F26" s="38" t="s">
        <v>90</v>
      </c>
      <c r="G26" s="39"/>
      <c r="H26" s="33" t="s">
        <v>60</v>
      </c>
      <c r="I26" s="37"/>
      <c r="J26" s="149"/>
    </row>
    <row r="27" spans="1:10" ht="15.75" customHeight="1">
      <c r="A27" s="149"/>
      <c r="B27" s="217"/>
      <c r="C27" s="217"/>
      <c r="D27" s="221"/>
      <c r="E27" s="222"/>
      <c r="F27" s="26" t="s">
        <v>91</v>
      </c>
      <c r="G27" s="39"/>
      <c r="H27" s="28" t="s">
        <v>60</v>
      </c>
      <c r="I27" s="37"/>
      <c r="J27" s="149"/>
    </row>
    <row r="28" spans="1:10" ht="15.75" customHeight="1">
      <c r="A28" s="149"/>
      <c r="B28" s="217"/>
      <c r="C28" s="217"/>
      <c r="D28" s="221"/>
      <c r="E28" s="222"/>
      <c r="F28" s="38" t="s">
        <v>92</v>
      </c>
      <c r="G28" s="39"/>
      <c r="H28" s="33" t="s">
        <v>60</v>
      </c>
      <c r="I28" s="37"/>
      <c r="J28" s="149"/>
    </row>
    <row r="29" spans="1:10" ht="15.75" customHeight="1">
      <c r="A29" s="149"/>
      <c r="B29" s="217"/>
      <c r="C29" s="217"/>
      <c r="D29" s="221"/>
      <c r="E29" s="222"/>
      <c r="F29" s="26" t="s">
        <v>93</v>
      </c>
      <c r="G29" s="40"/>
      <c r="H29" s="28" t="s">
        <v>60</v>
      </c>
      <c r="I29" s="37"/>
      <c r="J29" s="149"/>
    </row>
    <row r="30" spans="1:10" ht="15.75" customHeight="1">
      <c r="A30" s="149"/>
      <c r="B30" s="217"/>
      <c r="C30" s="217"/>
      <c r="D30" s="221"/>
      <c r="E30" s="222"/>
      <c r="F30" s="38" t="s">
        <v>94</v>
      </c>
      <c r="G30" s="39"/>
      <c r="H30" s="33" t="s">
        <v>60</v>
      </c>
      <c r="I30" s="37"/>
      <c r="J30" s="149"/>
    </row>
    <row r="31" spans="1:10" ht="15.75" customHeight="1">
      <c r="A31" s="149"/>
      <c r="B31" s="217"/>
      <c r="C31" s="217"/>
      <c r="D31" s="221"/>
      <c r="E31" s="222"/>
      <c r="F31" s="26" t="s">
        <v>95</v>
      </c>
      <c r="G31" s="39"/>
      <c r="H31" s="28" t="s">
        <v>60</v>
      </c>
      <c r="I31" s="37"/>
      <c r="J31" s="149"/>
    </row>
    <row r="32" spans="1:10" ht="15.75" customHeight="1">
      <c r="A32" s="149"/>
      <c r="B32" s="217"/>
      <c r="C32" s="217"/>
      <c r="D32" s="221"/>
      <c r="E32" s="222"/>
      <c r="F32" s="38" t="s">
        <v>96</v>
      </c>
      <c r="G32" s="39"/>
      <c r="H32" s="33" t="s">
        <v>60</v>
      </c>
      <c r="I32" s="37"/>
      <c r="J32" s="149"/>
    </row>
    <row r="33" spans="1:10" ht="60.6" customHeight="1">
      <c r="A33" s="149"/>
      <c r="B33" s="217"/>
      <c r="C33" s="217"/>
      <c r="D33" s="221"/>
      <c r="E33" s="222"/>
      <c r="F33" s="41" t="s">
        <v>97</v>
      </c>
      <c r="G33" s="39"/>
      <c r="H33" s="28" t="s">
        <v>60</v>
      </c>
      <c r="I33" s="37"/>
      <c r="J33" s="149"/>
    </row>
    <row r="34" spans="1:10" ht="30" customHeight="1">
      <c r="A34" s="149"/>
      <c r="B34" s="217"/>
      <c r="C34" s="217"/>
      <c r="D34" s="221"/>
      <c r="E34" s="222"/>
      <c r="F34" s="38" t="s">
        <v>98</v>
      </c>
      <c r="G34" s="39"/>
      <c r="H34" s="33" t="s">
        <v>60</v>
      </c>
      <c r="I34" s="37"/>
      <c r="J34" s="149"/>
    </row>
    <row r="35" spans="1:10" ht="30" customHeight="1">
      <c r="A35" s="149"/>
      <c r="B35" s="217"/>
      <c r="C35" s="217"/>
      <c r="D35" s="24" t="s">
        <v>99</v>
      </c>
      <c r="E35" s="25" t="s">
        <v>100</v>
      </c>
      <c r="F35" s="26" t="s">
        <v>101</v>
      </c>
      <c r="G35" s="27"/>
      <c r="H35" s="28" t="s">
        <v>60</v>
      </c>
      <c r="I35" s="37"/>
      <c r="J35" s="149"/>
    </row>
    <row r="36" spans="1:10" ht="30" customHeight="1">
      <c r="A36" s="149"/>
      <c r="B36" s="217"/>
      <c r="C36" s="217"/>
      <c r="D36" s="30" t="s">
        <v>103</v>
      </c>
      <c r="E36" s="31" t="s">
        <v>104</v>
      </c>
      <c r="F36" s="38" t="s">
        <v>105</v>
      </c>
      <c r="G36" s="104"/>
      <c r="H36" s="33" t="s">
        <v>60</v>
      </c>
      <c r="I36" s="37"/>
      <c r="J36" s="149"/>
    </row>
    <row r="37" spans="1:10" ht="45" customHeight="1">
      <c r="A37" s="149"/>
      <c r="B37" s="217"/>
      <c r="C37" s="217"/>
      <c r="D37" s="24" t="s">
        <v>106</v>
      </c>
      <c r="E37" s="25" t="s">
        <v>107</v>
      </c>
      <c r="F37" s="26"/>
      <c r="G37" s="27"/>
      <c r="H37" s="28" t="s">
        <v>60</v>
      </c>
      <c r="I37" s="37"/>
      <c r="J37" s="149"/>
    </row>
    <row r="38" spans="1:10" ht="45" customHeight="1">
      <c r="A38" s="149"/>
      <c r="B38" s="217"/>
      <c r="C38" s="217"/>
      <c r="D38" s="31" t="s">
        <v>108</v>
      </c>
      <c r="E38" s="31" t="s">
        <v>109</v>
      </c>
      <c r="F38" s="38"/>
      <c r="G38" s="27"/>
      <c r="H38" s="33" t="s">
        <v>60</v>
      </c>
      <c r="I38" s="37"/>
      <c r="J38" s="149"/>
    </row>
    <row r="39" spans="1:10" ht="105">
      <c r="A39" s="149"/>
      <c r="B39" s="217"/>
      <c r="C39" s="217"/>
      <c r="D39" s="25" t="s">
        <v>110</v>
      </c>
      <c r="E39" s="25" t="s">
        <v>111</v>
      </c>
      <c r="F39" s="41" t="s">
        <v>284</v>
      </c>
      <c r="G39" s="116"/>
      <c r="H39" s="28" t="s">
        <v>112</v>
      </c>
      <c r="I39" s="121"/>
      <c r="J39" s="149"/>
    </row>
    <row r="40" spans="1:10" ht="30" customHeight="1">
      <c r="A40" s="149"/>
      <c r="B40" s="217"/>
      <c r="C40" s="217"/>
      <c r="D40" s="223" t="s">
        <v>113</v>
      </c>
      <c r="E40" s="223" t="s">
        <v>114</v>
      </c>
      <c r="F40" s="38" t="s">
        <v>115</v>
      </c>
      <c r="G40" s="27"/>
      <c r="H40" s="33" t="s">
        <v>116</v>
      </c>
      <c r="I40" s="37"/>
      <c r="J40" s="149"/>
    </row>
    <row r="41" spans="1:10" ht="30" customHeight="1">
      <c r="A41" s="149"/>
      <c r="B41" s="217"/>
      <c r="C41" s="217"/>
      <c r="D41" s="223"/>
      <c r="E41" s="223"/>
      <c r="F41" s="41" t="s">
        <v>117</v>
      </c>
      <c r="G41" s="27"/>
      <c r="H41" s="28" t="s">
        <v>116</v>
      </c>
      <c r="I41" s="37"/>
      <c r="J41" s="149"/>
    </row>
    <row r="42" spans="1:10" ht="30" customHeight="1">
      <c r="A42" s="149"/>
      <c r="B42" s="217"/>
      <c r="C42" s="217"/>
      <c r="D42" s="223"/>
      <c r="E42" s="223"/>
      <c r="F42" s="38" t="s">
        <v>102</v>
      </c>
      <c r="G42" s="27"/>
      <c r="H42" s="33" t="s">
        <v>116</v>
      </c>
      <c r="I42" s="37"/>
      <c r="J42" s="149"/>
    </row>
    <row r="43" spans="1:10" ht="30" customHeight="1">
      <c r="A43" s="149"/>
      <c r="B43" s="217"/>
      <c r="C43" s="217"/>
      <c r="D43" s="223"/>
      <c r="E43" s="223"/>
      <c r="F43" s="41" t="s">
        <v>118</v>
      </c>
      <c r="G43" s="27"/>
      <c r="H43" s="28" t="s">
        <v>116</v>
      </c>
      <c r="I43" s="37"/>
      <c r="J43" s="149"/>
    </row>
    <row r="44" spans="1:10" ht="30">
      <c r="A44" s="149"/>
      <c r="B44" s="217"/>
      <c r="C44" s="217"/>
      <c r="D44" s="224" t="s">
        <v>119</v>
      </c>
      <c r="E44" s="224" t="s">
        <v>120</v>
      </c>
      <c r="F44" s="38" t="s">
        <v>121</v>
      </c>
      <c r="G44" s="123">
        <f>'Berechnung pc device'!D36</f>
        <v>0</v>
      </c>
      <c r="H44" s="33" t="s">
        <v>122</v>
      </c>
      <c r="I44" s="117" t="s">
        <v>259</v>
      </c>
      <c r="J44" s="149"/>
    </row>
    <row r="45" spans="1:10" ht="15.75" customHeight="1">
      <c r="A45" s="149"/>
      <c r="B45" s="217"/>
      <c r="C45" s="217"/>
      <c r="D45" s="224"/>
      <c r="E45" s="224"/>
      <c r="F45" s="41" t="s">
        <v>123</v>
      </c>
      <c r="G45" s="124"/>
      <c r="H45" s="28" t="s">
        <v>88</v>
      </c>
      <c r="I45" s="37"/>
      <c r="J45" s="149"/>
    </row>
    <row r="46" spans="1:10" ht="30" customHeight="1">
      <c r="A46" s="149"/>
      <c r="B46" s="217"/>
      <c r="C46" s="217"/>
      <c r="D46" s="224"/>
      <c r="E46" s="224"/>
      <c r="F46" s="38" t="s">
        <v>124</v>
      </c>
      <c r="G46" s="36"/>
      <c r="H46" s="33" t="s">
        <v>125</v>
      </c>
      <c r="I46" s="37"/>
      <c r="J46" s="149"/>
    </row>
    <row r="47" spans="1:10" ht="90" customHeight="1">
      <c r="A47" s="149"/>
      <c r="B47" s="217"/>
      <c r="C47" s="217"/>
      <c r="D47" s="35" t="s">
        <v>126</v>
      </c>
      <c r="E47" s="35" t="s">
        <v>127</v>
      </c>
      <c r="F47" s="43" t="s">
        <v>128</v>
      </c>
      <c r="G47" s="36"/>
      <c r="H47" s="44" t="s">
        <v>60</v>
      </c>
      <c r="I47" s="37"/>
      <c r="J47" s="149"/>
    </row>
    <row r="48" spans="1:10" ht="7.15" customHeight="1">
      <c r="A48" s="149"/>
      <c r="B48" s="105"/>
      <c r="C48" s="105"/>
      <c r="D48" s="105"/>
      <c r="E48" s="105"/>
      <c r="F48" s="105"/>
      <c r="G48" s="105"/>
      <c r="H48" s="105"/>
      <c r="I48" s="105"/>
      <c r="J48" s="149"/>
    </row>
    <row r="49" spans="1:13">
      <c r="A49" s="149"/>
      <c r="B49" s="45" t="s">
        <v>129</v>
      </c>
      <c r="C49" s="218" t="s">
        <v>130</v>
      </c>
      <c r="D49" s="219"/>
      <c r="E49" s="219"/>
      <c r="F49" s="219"/>
      <c r="G49" s="219"/>
      <c r="H49" s="219"/>
      <c r="I49" s="220"/>
      <c r="J49" s="149"/>
    </row>
    <row r="50" spans="1:13">
      <c r="A50" s="149"/>
      <c r="B50" s="217" t="s">
        <v>131</v>
      </c>
      <c r="C50" s="217"/>
      <c r="D50" s="21" t="s">
        <v>51</v>
      </c>
      <c r="E50" s="22" t="s">
        <v>52</v>
      </c>
      <c r="F50" s="22" t="s">
        <v>53</v>
      </c>
      <c r="G50" s="22" t="s">
        <v>54</v>
      </c>
      <c r="H50" s="22" t="s">
        <v>55</v>
      </c>
      <c r="I50" s="21" t="s">
        <v>56</v>
      </c>
      <c r="J50" s="149"/>
    </row>
    <row r="51" spans="1:13">
      <c r="A51" s="149"/>
      <c r="B51" s="217"/>
      <c r="C51" s="217"/>
      <c r="D51" s="225" t="s">
        <v>132</v>
      </c>
      <c r="E51" s="226"/>
      <c r="F51" s="226"/>
      <c r="G51" s="226"/>
      <c r="H51" s="226"/>
      <c r="I51" s="227"/>
      <c r="J51" s="149"/>
    </row>
    <row r="52" spans="1:13" ht="30" customHeight="1">
      <c r="A52" s="149"/>
      <c r="B52" s="217"/>
      <c r="C52" s="217"/>
      <c r="D52" s="46" t="s">
        <v>133</v>
      </c>
      <c r="E52" s="35" t="s">
        <v>134</v>
      </c>
      <c r="F52" s="47"/>
      <c r="G52" s="122">
        <f>'Berechnung pc device'!D20</f>
        <v>0</v>
      </c>
      <c r="H52" s="48" t="s">
        <v>112</v>
      </c>
      <c r="I52" s="117" t="s">
        <v>259</v>
      </c>
      <c r="J52" s="149"/>
    </row>
    <row r="53" spans="1:13" ht="30" customHeight="1">
      <c r="A53" s="149"/>
      <c r="B53" s="217"/>
      <c r="C53" s="217"/>
      <c r="D53" s="49" t="s">
        <v>135</v>
      </c>
      <c r="E53" s="42" t="s">
        <v>136</v>
      </c>
      <c r="F53" s="50"/>
      <c r="G53" s="120">
        <f>'Berechnung pc device'!F20</f>
        <v>0</v>
      </c>
      <c r="H53" s="51" t="s">
        <v>64</v>
      </c>
      <c r="I53" s="117" t="s">
        <v>259</v>
      </c>
      <c r="J53" s="149"/>
    </row>
    <row r="54" spans="1:13" ht="30" customHeight="1">
      <c r="A54" s="149"/>
      <c r="B54" s="217"/>
      <c r="C54" s="217"/>
      <c r="D54" s="46" t="s">
        <v>137</v>
      </c>
      <c r="E54" s="35" t="s">
        <v>138</v>
      </c>
      <c r="F54" s="47"/>
      <c r="G54" s="120">
        <f>'Berechnung pc device'!H20</f>
        <v>0</v>
      </c>
      <c r="H54" s="48" t="s">
        <v>64</v>
      </c>
      <c r="I54" s="117" t="s">
        <v>259</v>
      </c>
      <c r="J54" s="149"/>
    </row>
    <row r="55" spans="1:13" ht="60" customHeight="1">
      <c r="A55" s="149"/>
      <c r="B55" s="217"/>
      <c r="C55" s="217"/>
      <c r="D55" s="42" t="s">
        <v>139</v>
      </c>
      <c r="E55" s="42" t="s">
        <v>140</v>
      </c>
      <c r="F55" s="52" t="s">
        <v>141</v>
      </c>
      <c r="G55" s="122">
        <f>'Berechnung pc device'!J20</f>
        <v>0</v>
      </c>
      <c r="H55" s="51" t="s">
        <v>142</v>
      </c>
      <c r="I55" s="117" t="s">
        <v>259</v>
      </c>
      <c r="J55" s="149"/>
    </row>
    <row r="56" spans="1:13" ht="30" customHeight="1">
      <c r="A56" s="149"/>
      <c r="B56" s="217"/>
      <c r="C56" s="217"/>
      <c r="D56" s="35" t="s">
        <v>143</v>
      </c>
      <c r="E56" s="35" t="s">
        <v>144</v>
      </c>
      <c r="F56" s="43"/>
      <c r="G56" s="122">
        <f>'Berechnung pc device'!L20</f>
        <v>0</v>
      </c>
      <c r="H56" s="44" t="s">
        <v>145</v>
      </c>
      <c r="I56" s="117" t="s">
        <v>259</v>
      </c>
      <c r="J56" s="149"/>
    </row>
    <row r="57" spans="1:13">
      <c r="A57" s="149"/>
      <c r="B57" s="217"/>
      <c r="C57" s="217"/>
      <c r="D57" s="225" t="s">
        <v>146</v>
      </c>
      <c r="E57" s="226"/>
      <c r="F57" s="226"/>
      <c r="G57" s="226"/>
      <c r="H57" s="226"/>
      <c r="I57" s="227"/>
      <c r="J57" s="149"/>
    </row>
    <row r="58" spans="1:13" ht="30" customHeight="1">
      <c r="A58" s="149"/>
      <c r="B58" s="217"/>
      <c r="C58" s="217"/>
      <c r="D58" s="46" t="s">
        <v>147</v>
      </c>
      <c r="E58" s="35" t="s">
        <v>134</v>
      </c>
      <c r="F58" s="47"/>
      <c r="G58" s="122">
        <f>'Berechnung pc device'!D31</f>
        <v>0</v>
      </c>
      <c r="H58" s="48" t="s">
        <v>112</v>
      </c>
      <c r="I58" s="117" t="s">
        <v>259</v>
      </c>
      <c r="J58" s="149"/>
      <c r="M58" s="53"/>
    </row>
    <row r="59" spans="1:13" ht="30" customHeight="1">
      <c r="A59" s="149"/>
      <c r="B59" s="217"/>
      <c r="C59" s="217"/>
      <c r="D59" s="42" t="s">
        <v>148</v>
      </c>
      <c r="E59" s="42" t="s">
        <v>136</v>
      </c>
      <c r="F59" s="52"/>
      <c r="G59" s="120" t="e">
        <f>'Berechnung pc device'!F31</f>
        <v>#DIV/0!</v>
      </c>
      <c r="H59" s="54" t="s">
        <v>64</v>
      </c>
      <c r="I59" s="117" t="s">
        <v>259</v>
      </c>
      <c r="J59" s="149"/>
    </row>
    <row r="60" spans="1:13" ht="30">
      <c r="A60" s="149"/>
      <c r="B60" s="217"/>
      <c r="C60" s="217"/>
      <c r="D60" s="35" t="s">
        <v>149</v>
      </c>
      <c r="E60" s="35" t="s">
        <v>138</v>
      </c>
      <c r="F60" s="43"/>
      <c r="G60" s="120" t="e">
        <f>'Berechnung pc device'!H31</f>
        <v>#DIV/0!</v>
      </c>
      <c r="H60" s="48" t="s">
        <v>64</v>
      </c>
      <c r="I60" s="117" t="s">
        <v>259</v>
      </c>
      <c r="J60" s="149"/>
    </row>
    <row r="61" spans="1:13" ht="45.75" customHeight="1">
      <c r="A61" s="149"/>
      <c r="B61" s="217"/>
      <c r="C61" s="217"/>
      <c r="D61" s="42" t="s">
        <v>150</v>
      </c>
      <c r="E61" s="42" t="s">
        <v>140</v>
      </c>
      <c r="F61" s="52" t="s">
        <v>151</v>
      </c>
      <c r="G61" s="120">
        <f>'Berechnung pc device'!J29</f>
        <v>0</v>
      </c>
      <c r="H61" s="54" t="s">
        <v>142</v>
      </c>
      <c r="I61" s="117" t="s">
        <v>259</v>
      </c>
      <c r="J61" s="149"/>
      <c r="M61" s="53"/>
    </row>
    <row r="62" spans="1:13" ht="30">
      <c r="A62" s="149"/>
      <c r="B62" s="217"/>
      <c r="C62" s="217"/>
      <c r="D62" s="46" t="s">
        <v>152</v>
      </c>
      <c r="E62" s="35" t="s">
        <v>153</v>
      </c>
      <c r="F62" s="47"/>
      <c r="G62" s="122">
        <f>'Berechnung pc device'!L29</f>
        <v>0</v>
      </c>
      <c r="H62" s="55" t="s">
        <v>145</v>
      </c>
      <c r="I62" s="117" t="s">
        <v>259</v>
      </c>
      <c r="J62" s="149"/>
    </row>
    <row r="63" spans="1:13" ht="15" customHeight="1">
      <c r="A63" s="149"/>
      <c r="B63" s="20" t="s">
        <v>154</v>
      </c>
      <c r="C63" s="218" t="s">
        <v>155</v>
      </c>
      <c r="D63" s="219"/>
      <c r="E63" s="219"/>
      <c r="F63" s="219"/>
      <c r="G63" s="219"/>
      <c r="H63" s="219"/>
      <c r="I63" s="220"/>
      <c r="J63" s="149"/>
    </row>
    <row r="64" spans="1:13">
      <c r="A64" s="149"/>
      <c r="B64" s="217" t="s">
        <v>131</v>
      </c>
      <c r="C64" s="217"/>
      <c r="D64" s="21" t="s">
        <v>51</v>
      </c>
      <c r="E64" s="22" t="s">
        <v>52</v>
      </c>
      <c r="F64" s="22" t="s">
        <v>53</v>
      </c>
      <c r="G64" s="34" t="s">
        <v>54</v>
      </c>
      <c r="H64" s="22" t="s">
        <v>55</v>
      </c>
      <c r="I64" s="21" t="s">
        <v>56</v>
      </c>
      <c r="J64" s="149"/>
    </row>
    <row r="65" spans="1:10" ht="65.099999999999994" customHeight="1">
      <c r="A65" s="149"/>
      <c r="B65" s="217"/>
      <c r="C65" s="217"/>
      <c r="D65" s="24" t="s">
        <v>156</v>
      </c>
      <c r="E65" s="25" t="s">
        <v>157</v>
      </c>
      <c r="F65" s="56"/>
      <c r="G65" s="120">
        <f>'Berechnung pc device'!D45</f>
        <v>0</v>
      </c>
      <c r="H65" s="57" t="s">
        <v>206</v>
      </c>
      <c r="I65" s="117" t="s">
        <v>259</v>
      </c>
      <c r="J65" s="149"/>
    </row>
    <row r="66" spans="1:10" ht="65.099999999999994" customHeight="1">
      <c r="A66" s="149"/>
      <c r="B66" s="217"/>
      <c r="C66" s="217"/>
      <c r="D66" s="30" t="s">
        <v>158</v>
      </c>
      <c r="E66" s="31" t="s">
        <v>159</v>
      </c>
      <c r="F66" s="58"/>
      <c r="G66" s="120" t="e">
        <f>'Berechnung pc device'!F45</f>
        <v>#DIV/0!</v>
      </c>
      <c r="H66" s="59" t="s">
        <v>160</v>
      </c>
      <c r="I66" s="117" t="s">
        <v>259</v>
      </c>
      <c r="J66" s="149"/>
    </row>
    <row r="67" spans="1:10" ht="65.099999999999994" customHeight="1">
      <c r="A67" s="149"/>
      <c r="B67" s="217"/>
      <c r="C67" s="217"/>
      <c r="D67" s="24" t="s">
        <v>161</v>
      </c>
      <c r="E67" s="25" t="s">
        <v>162</v>
      </c>
      <c r="F67" s="56"/>
      <c r="G67" s="120" t="e">
        <f>'Berechnung pc device'!H45</f>
        <v>#DIV/0!</v>
      </c>
      <c r="H67" s="57" t="s">
        <v>163</v>
      </c>
      <c r="I67" s="117" t="s">
        <v>259</v>
      </c>
      <c r="J67" s="149"/>
    </row>
    <row r="68" spans="1:10" ht="65.099999999999994" customHeight="1">
      <c r="A68" s="149"/>
      <c r="B68" s="217"/>
      <c r="C68" s="217"/>
      <c r="D68" s="30" t="s">
        <v>164</v>
      </c>
      <c r="E68" s="31" t="s">
        <v>165</v>
      </c>
      <c r="F68" s="58"/>
      <c r="G68" s="120">
        <f>'Berechnung pc device'!J45</f>
        <v>0</v>
      </c>
      <c r="H68" s="59" t="s">
        <v>166</v>
      </c>
      <c r="I68" s="117" t="s">
        <v>259</v>
      </c>
      <c r="J68" s="149"/>
    </row>
    <row r="69" spans="1:10" ht="30">
      <c r="A69" s="149"/>
      <c r="B69" s="217"/>
      <c r="C69" s="217"/>
      <c r="D69" s="24" t="s">
        <v>167</v>
      </c>
      <c r="E69" s="25" t="s">
        <v>168</v>
      </c>
      <c r="F69" s="26" t="s">
        <v>169</v>
      </c>
      <c r="G69" s="122">
        <f>'Berechnung pc device'!L45</f>
        <v>0</v>
      </c>
      <c r="H69" s="57" t="s">
        <v>170</v>
      </c>
      <c r="I69" s="117" t="s">
        <v>259</v>
      </c>
      <c r="J69" s="149"/>
    </row>
    <row r="70" spans="1:10" ht="15" customHeight="1">
      <c r="A70" s="149"/>
      <c r="B70" s="60" t="s">
        <v>171</v>
      </c>
      <c r="C70" s="228" t="s">
        <v>172</v>
      </c>
      <c r="D70" s="229"/>
      <c r="E70" s="229"/>
      <c r="F70" s="229"/>
      <c r="G70" s="229"/>
      <c r="H70" s="229"/>
      <c r="I70" s="230"/>
      <c r="J70" s="149"/>
    </row>
    <row r="71" spans="1:10">
      <c r="A71" s="149"/>
      <c r="B71" s="61" t="s">
        <v>173</v>
      </c>
      <c r="C71" s="231" t="s">
        <v>174</v>
      </c>
      <c r="D71" s="232"/>
      <c r="E71" s="232"/>
      <c r="F71" s="232"/>
      <c r="G71" s="232"/>
      <c r="H71" s="232"/>
      <c r="I71" s="233"/>
      <c r="J71" s="149"/>
    </row>
    <row r="72" spans="1:10">
      <c r="A72" s="149"/>
      <c r="B72" s="217" t="s">
        <v>175</v>
      </c>
      <c r="C72" s="217"/>
      <c r="D72" s="21" t="s">
        <v>51</v>
      </c>
      <c r="E72" s="22" t="s">
        <v>52</v>
      </c>
      <c r="F72" s="22" t="s">
        <v>176</v>
      </c>
      <c r="G72" s="34" t="s">
        <v>54</v>
      </c>
      <c r="H72" s="22" t="s">
        <v>55</v>
      </c>
      <c r="I72" s="21" t="s">
        <v>56</v>
      </c>
      <c r="J72" s="149"/>
    </row>
    <row r="73" spans="1:10" ht="90" customHeight="1">
      <c r="A73" s="149"/>
      <c r="B73" s="217"/>
      <c r="C73" s="217"/>
      <c r="D73" s="234" t="s">
        <v>177</v>
      </c>
      <c r="E73" s="235" t="s">
        <v>178</v>
      </c>
      <c r="F73" s="41" t="s">
        <v>179</v>
      </c>
      <c r="G73" s="36"/>
      <c r="H73" s="62" t="s">
        <v>60</v>
      </c>
      <c r="I73" s="37"/>
      <c r="J73" s="149"/>
    </row>
    <row r="74" spans="1:10" ht="150" customHeight="1">
      <c r="A74" s="149"/>
      <c r="B74" s="217"/>
      <c r="C74" s="217"/>
      <c r="D74" s="234"/>
      <c r="E74" s="235"/>
      <c r="F74" s="47" t="s">
        <v>180</v>
      </c>
      <c r="G74" s="36"/>
      <c r="H74" s="59" t="s">
        <v>60</v>
      </c>
      <c r="I74" s="37"/>
      <c r="J74" s="149"/>
    </row>
    <row r="75" spans="1:10" ht="45" customHeight="1">
      <c r="A75" s="149"/>
      <c r="B75" s="217"/>
      <c r="C75" s="217"/>
      <c r="D75" s="234"/>
      <c r="E75" s="235"/>
      <c r="F75" s="41" t="s">
        <v>181</v>
      </c>
      <c r="G75" s="36"/>
      <c r="H75" s="57" t="s">
        <v>182</v>
      </c>
      <c r="I75" s="37"/>
      <c r="J75" s="149"/>
    </row>
    <row r="76" spans="1:10" ht="60" customHeight="1">
      <c r="A76" s="149"/>
      <c r="B76" s="217"/>
      <c r="C76" s="217"/>
      <c r="D76" s="223" t="s">
        <v>183</v>
      </c>
      <c r="E76" s="223" t="s">
        <v>184</v>
      </c>
      <c r="F76" s="38" t="s">
        <v>185</v>
      </c>
      <c r="G76" s="36"/>
      <c r="H76" s="59" t="s">
        <v>60</v>
      </c>
      <c r="I76" s="37"/>
      <c r="J76" s="149"/>
    </row>
    <row r="77" spans="1:10" ht="45" customHeight="1">
      <c r="A77" s="149"/>
      <c r="B77" s="217"/>
      <c r="C77" s="217"/>
      <c r="D77" s="223"/>
      <c r="E77" s="223"/>
      <c r="F77" s="41" t="s">
        <v>186</v>
      </c>
      <c r="G77" s="36"/>
      <c r="H77" s="57" t="s">
        <v>88</v>
      </c>
      <c r="I77" s="37"/>
      <c r="J77" s="149"/>
    </row>
    <row r="78" spans="1:10" ht="150" customHeight="1">
      <c r="A78" s="149"/>
      <c r="B78" s="217"/>
      <c r="C78" s="217"/>
      <c r="D78" s="223"/>
      <c r="E78" s="223"/>
      <c r="F78" s="38" t="s">
        <v>180</v>
      </c>
      <c r="G78" s="36"/>
      <c r="H78" s="59" t="s">
        <v>60</v>
      </c>
      <c r="I78" s="37"/>
      <c r="J78" s="149"/>
    </row>
    <row r="79" spans="1:10" ht="39" customHeight="1">
      <c r="A79" s="149"/>
      <c r="B79" s="149"/>
      <c r="C79" s="149"/>
      <c r="D79" s="155"/>
      <c r="E79" s="155"/>
      <c r="F79" s="155"/>
      <c r="G79" s="155"/>
      <c r="H79" s="155"/>
      <c r="I79" s="155"/>
      <c r="J79" s="155"/>
    </row>
    <row r="80" spans="1:10">
      <c r="D80" s="12"/>
      <c r="G80" s="12"/>
      <c r="H80" s="12"/>
      <c r="J80" s="12"/>
    </row>
    <row r="81" spans="4:10">
      <c r="D81" s="12"/>
      <c r="G81" s="12"/>
      <c r="H81" s="12"/>
      <c r="J81" s="12"/>
    </row>
    <row r="82" spans="4:10">
      <c r="D82" s="12"/>
      <c r="G82" s="12"/>
      <c r="H82" s="12"/>
      <c r="J82" s="12"/>
    </row>
    <row r="83" spans="4:10">
      <c r="J83" s="12"/>
    </row>
    <row r="84" spans="4:10">
      <c r="J84" s="12"/>
    </row>
  </sheetData>
  <mergeCells count="25">
    <mergeCell ref="B64:C69"/>
    <mergeCell ref="C70:I70"/>
    <mergeCell ref="C71:I71"/>
    <mergeCell ref="B72:C78"/>
    <mergeCell ref="D73:D75"/>
    <mergeCell ref="E73:E75"/>
    <mergeCell ref="D76:D78"/>
    <mergeCell ref="E76:E78"/>
    <mergeCell ref="C49:I49"/>
    <mergeCell ref="B50:C62"/>
    <mergeCell ref="D51:I51"/>
    <mergeCell ref="D57:I57"/>
    <mergeCell ref="C63:I63"/>
    <mergeCell ref="B20:C47"/>
    <mergeCell ref="D21:D34"/>
    <mergeCell ref="E21:E34"/>
    <mergeCell ref="D40:D43"/>
    <mergeCell ref="E40:E43"/>
    <mergeCell ref="D44:D46"/>
    <mergeCell ref="E44:E46"/>
    <mergeCell ref="C9:I9"/>
    <mergeCell ref="C10:I10"/>
    <mergeCell ref="C11:I11"/>
    <mergeCell ref="B12:C18"/>
    <mergeCell ref="C19:I19"/>
  </mergeCells>
  <dataValidations disablePrompts="1" count="2">
    <dataValidation type="list" allowBlank="1" showInputMessage="1" showErrorMessage="1" sqref="G40:G43" xr:uid="{00560077-00A4-4BC0-947C-00F9003100EC}">
      <formula1>"Ja, Nein"</formula1>
    </dataValidation>
    <dataValidation type="list" allowBlank="1" showInputMessage="1" showErrorMessage="1" sqref="G35" xr:uid="{00E600DE-006D-42E5-AD6E-00BE004A0026}">
      <formula1>"Szenario-Test, Langzeit-Test"</formula1>
    </dataValidation>
  </dataValidations>
  <pageMargins left="0.7" right="0.7" top="0.78740157500000008" bottom="0.78740157500000008" header="0.3" footer="0.3"/>
  <pageSetup paperSize="9" scale="53" fitToHeight="0" orientation="portrait" r:id="rId1"/>
  <headerFooter>
    <oddFooter xml:space="preserve">&amp;LBlauer Engel DE-UZ 215 Ressourcen und energieeffiziente Softwareprodukte&amp;R&amp;A &amp;P/&amp;N </oddFooter>
  </headerFooter>
  <rowBreaks count="1" manualBreakCount="1">
    <brk id="47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O47"/>
  <sheetViews>
    <sheetView zoomScale="70" zoomScaleNormal="70" zoomScalePageLayoutView="55" workbookViewId="0"/>
  </sheetViews>
  <sheetFormatPr baseColWidth="10" defaultColWidth="11.42578125" defaultRowHeight="14.25"/>
  <cols>
    <col min="1" max="1" width="4.28515625" style="63" customWidth="1"/>
    <col min="2" max="2" width="5.85546875" style="63" customWidth="1"/>
    <col min="3" max="3" width="35.7109375" style="63" customWidth="1"/>
    <col min="4" max="4" width="24.28515625" style="63" customWidth="1"/>
    <col min="5" max="5" width="5.28515625" style="63" customWidth="1"/>
    <col min="6" max="6" width="24.28515625" style="63" customWidth="1"/>
    <col min="7" max="7" width="6.42578125" style="63" customWidth="1"/>
    <col min="8" max="8" width="24.28515625" style="63" customWidth="1"/>
    <col min="9" max="9" width="7.7109375" style="63" bestFit="1" customWidth="1"/>
    <col min="10" max="10" width="24.28515625" style="63" customWidth="1"/>
    <col min="11" max="11" width="7.28515625" style="63" customWidth="1"/>
    <col min="12" max="12" width="21.7109375" style="63" customWidth="1"/>
    <col min="13" max="13" width="12.28515625" style="63" customWidth="1"/>
    <col min="14" max="14" width="6.5703125" style="63" customWidth="1"/>
    <col min="15" max="1026" width="12.28515625" style="63" customWidth="1"/>
    <col min="1027" max="16384" width="11.42578125" style="63"/>
  </cols>
  <sheetData>
    <row r="1" spans="1:14">
      <c r="A1" s="156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21" customHeight="1">
      <c r="A2" s="156"/>
      <c r="B2" s="156"/>
      <c r="C2" s="157" t="str">
        <f>'Allgemeine Angaben'!C2</f>
        <v>Beispiel</v>
      </c>
      <c r="D2" s="158"/>
      <c r="E2" s="158"/>
      <c r="F2" s="158"/>
      <c r="G2" s="158"/>
      <c r="H2" s="158"/>
      <c r="I2" s="159"/>
      <c r="J2" s="160"/>
      <c r="K2" s="159"/>
      <c r="L2" s="156"/>
      <c r="M2" s="156"/>
      <c r="N2" s="156"/>
    </row>
    <row r="3" spans="1:14" ht="15.75">
      <c r="A3" s="156"/>
      <c r="B3" s="156"/>
      <c r="C3" s="161" t="s">
        <v>238</v>
      </c>
      <c r="D3" s="162"/>
      <c r="E3" s="163"/>
      <c r="F3" s="163"/>
      <c r="G3" s="163"/>
      <c r="H3" s="156"/>
      <c r="I3" s="163"/>
      <c r="J3" s="163"/>
      <c r="K3" s="156"/>
      <c r="L3" s="156"/>
      <c r="M3" s="156"/>
      <c r="N3" s="156"/>
    </row>
    <row r="4" spans="1:14" ht="15.75">
      <c r="A4" s="156"/>
      <c r="B4" s="156"/>
      <c r="C4" s="64" t="s">
        <v>188</v>
      </c>
      <c r="D4" s="163"/>
      <c r="E4" s="163"/>
      <c r="F4" s="163"/>
      <c r="G4" s="163"/>
      <c r="H4" s="163"/>
      <c r="I4" s="163"/>
      <c r="J4" s="163"/>
      <c r="K4" s="156"/>
      <c r="L4" s="156"/>
      <c r="M4" s="156"/>
      <c r="N4" s="156"/>
    </row>
    <row r="5" spans="1:14">
      <c r="A5" s="156"/>
      <c r="B5" s="156"/>
      <c r="C5" s="65" t="s">
        <v>189</v>
      </c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</row>
    <row r="6" spans="1:14">
      <c r="A6" s="156"/>
      <c r="B6" s="156"/>
      <c r="C6" s="181" t="s">
        <v>282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>
      <c r="A7" s="156"/>
      <c r="B7" s="156"/>
      <c r="C7" s="156" t="s">
        <v>187</v>
      </c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</row>
    <row r="8" spans="1:14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5.75">
      <c r="A9" s="156"/>
      <c r="B9" s="158" t="s">
        <v>219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>
      <c r="A10" s="156"/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</row>
    <row r="11" spans="1:14" ht="45">
      <c r="A11" s="156"/>
      <c r="B11" s="156"/>
      <c r="D11" s="67" t="s">
        <v>218</v>
      </c>
      <c r="E11" s="67"/>
      <c r="F11" s="67" t="s">
        <v>228</v>
      </c>
      <c r="G11" s="67"/>
      <c r="H11" s="67" t="s">
        <v>229</v>
      </c>
      <c r="I11" s="68"/>
      <c r="J11" s="69" t="s">
        <v>230</v>
      </c>
      <c r="K11" s="69"/>
      <c r="L11" s="70" t="s">
        <v>220</v>
      </c>
      <c r="M11" s="73"/>
      <c r="N11" s="156"/>
    </row>
    <row r="12" spans="1:14" ht="15">
      <c r="A12" s="156"/>
      <c r="B12" s="156"/>
      <c r="C12" s="71" t="s">
        <v>193</v>
      </c>
      <c r="D12" s="109">
        <v>100</v>
      </c>
      <c r="E12" s="72" t="s">
        <v>112</v>
      </c>
      <c r="F12" s="106"/>
      <c r="G12" s="72" t="s">
        <v>194</v>
      </c>
      <c r="H12" s="106"/>
      <c r="I12" s="72" t="s">
        <v>194</v>
      </c>
      <c r="J12" s="107" t="s">
        <v>195</v>
      </c>
      <c r="K12" s="107" t="s">
        <v>142</v>
      </c>
      <c r="L12" s="108" t="s">
        <v>195</v>
      </c>
      <c r="M12" s="73" t="s">
        <v>145</v>
      </c>
      <c r="N12" s="156"/>
    </row>
    <row r="13" spans="1:14">
      <c r="A13" s="156"/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</row>
    <row r="14" spans="1:14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</row>
    <row r="15" spans="1:14" ht="15.75">
      <c r="A15" s="156"/>
      <c r="B15" s="158" t="s">
        <v>217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</row>
    <row r="16" spans="1:14" ht="15.75">
      <c r="A16" s="156"/>
      <c r="B16" s="156"/>
      <c r="C16" s="158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</row>
    <row r="17" spans="1:14" ht="15">
      <c r="A17" s="156"/>
      <c r="B17" s="156"/>
      <c r="C17" s="164" t="s">
        <v>233</v>
      </c>
      <c r="D17" s="165">
        <v>300</v>
      </c>
      <c r="E17" s="166" t="s">
        <v>232</v>
      </c>
      <c r="F17" s="156"/>
      <c r="G17" s="156"/>
      <c r="H17" s="156"/>
      <c r="I17" s="156"/>
      <c r="J17" s="156"/>
      <c r="K17" s="156"/>
      <c r="L17" s="156"/>
      <c r="M17" s="156"/>
      <c r="N17" s="156"/>
    </row>
    <row r="18" spans="1:14">
      <c r="A18" s="156"/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</row>
    <row r="19" spans="1:14" s="66" customFormat="1" ht="75">
      <c r="A19" s="171"/>
      <c r="B19" s="171"/>
      <c r="D19" s="67" t="s">
        <v>224</v>
      </c>
      <c r="E19" s="67"/>
      <c r="F19" s="67" t="s">
        <v>223</v>
      </c>
      <c r="G19" s="67"/>
      <c r="H19" s="67" t="s">
        <v>225</v>
      </c>
      <c r="I19" s="67"/>
      <c r="J19" s="67" t="s">
        <v>226</v>
      </c>
      <c r="K19" s="67"/>
      <c r="L19" s="67" t="s">
        <v>227</v>
      </c>
      <c r="M19" s="73"/>
      <c r="N19" s="171"/>
    </row>
    <row r="20" spans="1:14" ht="15">
      <c r="A20" s="156"/>
      <c r="B20" s="156"/>
      <c r="C20" s="71" t="s">
        <v>196</v>
      </c>
      <c r="D20" s="110"/>
      <c r="E20" s="72" t="s">
        <v>112</v>
      </c>
      <c r="F20" s="106"/>
      <c r="G20" s="72" t="s">
        <v>194</v>
      </c>
      <c r="H20" s="110"/>
      <c r="I20" s="72" t="s">
        <v>194</v>
      </c>
      <c r="J20" s="98"/>
      <c r="K20" s="73" t="s">
        <v>142</v>
      </c>
      <c r="L20" s="75"/>
      <c r="M20" s="73" t="s">
        <v>145</v>
      </c>
      <c r="N20" s="156"/>
    </row>
    <row r="21" spans="1:14" ht="15">
      <c r="A21" s="156"/>
      <c r="B21" s="156"/>
      <c r="C21" s="156" t="s">
        <v>231</v>
      </c>
      <c r="D21" s="156"/>
      <c r="E21" s="167"/>
      <c r="F21" s="167"/>
      <c r="G21" s="167"/>
      <c r="H21" s="167"/>
      <c r="I21" s="167"/>
      <c r="J21" s="167"/>
      <c r="K21" s="167"/>
      <c r="L21" s="167"/>
      <c r="M21" s="167"/>
      <c r="N21" s="156"/>
    </row>
    <row r="22" spans="1:14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</row>
    <row r="23" spans="1:14" ht="15.75">
      <c r="A23" s="156"/>
      <c r="B23" s="158" t="s">
        <v>221</v>
      </c>
      <c r="C23" s="156"/>
      <c r="D23" s="158"/>
      <c r="E23" s="158"/>
      <c r="F23" s="158"/>
      <c r="G23" s="158"/>
      <c r="H23" s="158"/>
      <c r="I23" s="158"/>
      <c r="J23" s="158"/>
      <c r="K23" s="156"/>
      <c r="L23" s="156"/>
      <c r="M23" s="156"/>
      <c r="N23" s="156"/>
    </row>
    <row r="24" spans="1:14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</row>
    <row r="25" spans="1:14" ht="15">
      <c r="A25" s="156"/>
      <c r="B25" s="156"/>
      <c r="C25" s="164" t="s">
        <v>234</v>
      </c>
      <c r="D25" s="165">
        <v>300</v>
      </c>
      <c r="E25" s="166" t="s">
        <v>232</v>
      </c>
      <c r="F25" s="156"/>
      <c r="G25" s="156"/>
      <c r="H25" s="156"/>
      <c r="I25" s="156"/>
      <c r="J25" s="156"/>
      <c r="K25" s="156"/>
      <c r="L25" s="156"/>
      <c r="M25" s="156"/>
      <c r="N25" s="156"/>
    </row>
    <row r="26" spans="1:14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</row>
    <row r="27" spans="1:14" ht="75">
      <c r="A27" s="156"/>
      <c r="B27" s="156"/>
      <c r="D27" s="67" t="s">
        <v>190</v>
      </c>
      <c r="E27" s="67"/>
      <c r="F27" s="67" t="s">
        <v>191</v>
      </c>
      <c r="G27" s="67"/>
      <c r="H27" s="67" t="s">
        <v>192</v>
      </c>
      <c r="I27" s="67"/>
      <c r="J27" s="67" t="s">
        <v>236</v>
      </c>
      <c r="K27" s="67"/>
      <c r="L27" s="67" t="s">
        <v>237</v>
      </c>
      <c r="M27" s="73"/>
      <c r="N27" s="156"/>
    </row>
    <row r="28" spans="1:14" ht="15">
      <c r="A28" s="156"/>
      <c r="B28" s="156"/>
      <c r="C28" s="71" t="s">
        <v>197</v>
      </c>
      <c r="D28" s="110"/>
      <c r="E28" s="72" t="s">
        <v>112</v>
      </c>
      <c r="F28" s="106"/>
      <c r="G28" s="72" t="s">
        <v>194</v>
      </c>
      <c r="H28" s="106"/>
      <c r="I28" s="72" t="s">
        <v>194</v>
      </c>
      <c r="J28" s="98"/>
      <c r="K28" s="73" t="s">
        <v>142</v>
      </c>
      <c r="L28" s="75"/>
      <c r="M28" s="73" t="s">
        <v>145</v>
      </c>
      <c r="N28" s="156"/>
    </row>
    <row r="29" spans="1:14" ht="15">
      <c r="A29" s="156"/>
      <c r="B29" s="156"/>
      <c r="C29" s="71" t="s">
        <v>198</v>
      </c>
      <c r="D29" s="99">
        <f>D28-D20</f>
        <v>0</v>
      </c>
      <c r="E29" s="73" t="s">
        <v>112</v>
      </c>
      <c r="F29" s="76">
        <f>F28-F20</f>
        <v>0</v>
      </c>
      <c r="G29" s="73" t="s">
        <v>194</v>
      </c>
      <c r="H29" s="118">
        <f>H28-H20</f>
        <v>0</v>
      </c>
      <c r="I29" s="72" t="s">
        <v>194</v>
      </c>
      <c r="J29" s="77">
        <f>J28-J20</f>
        <v>0</v>
      </c>
      <c r="K29" s="78" t="s">
        <v>142</v>
      </c>
      <c r="L29" s="79">
        <f>L28-L20</f>
        <v>0</v>
      </c>
      <c r="M29" s="80" t="s">
        <v>145</v>
      </c>
      <c r="N29" s="156"/>
    </row>
    <row r="30" spans="1:14" ht="15">
      <c r="A30" s="156"/>
      <c r="B30" s="156"/>
      <c r="C30" s="71" t="s">
        <v>199</v>
      </c>
      <c r="D30" s="81">
        <f>D29/(D12-D20)</f>
        <v>0</v>
      </c>
      <c r="E30" s="73"/>
      <c r="F30" s="82" t="e">
        <f>F29/(F12-F20)</f>
        <v>#DIV/0!</v>
      </c>
      <c r="G30" s="73"/>
      <c r="H30" s="82" t="e">
        <f>H29/(H12-H20)</f>
        <v>#DIV/0!</v>
      </c>
      <c r="I30" s="73"/>
      <c r="N30" s="156"/>
    </row>
    <row r="31" spans="1:14" ht="15">
      <c r="A31" s="156"/>
      <c r="B31" s="156"/>
      <c r="C31" s="71" t="s">
        <v>200</v>
      </c>
      <c r="D31" s="83">
        <f>D29+D30*D20</f>
        <v>0</v>
      </c>
      <c r="E31" s="78" t="s">
        <v>112</v>
      </c>
      <c r="F31" s="84" t="e">
        <f>F29+F30*F20</f>
        <v>#DIV/0!</v>
      </c>
      <c r="G31" s="78" t="s">
        <v>194</v>
      </c>
      <c r="H31" s="90" t="e">
        <f>H29+H30*H20</f>
        <v>#DIV/0!</v>
      </c>
      <c r="I31" s="78" t="s">
        <v>194</v>
      </c>
      <c r="N31" s="156"/>
    </row>
    <row r="32" spans="1:14" ht="15">
      <c r="A32" s="156"/>
      <c r="B32" s="156"/>
      <c r="C32" s="168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5" ht="15">
      <c r="A33" s="156"/>
      <c r="B33" s="156"/>
      <c r="C33" s="168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</row>
    <row r="34" spans="1:15" ht="15.75">
      <c r="A34" s="156"/>
      <c r="B34" s="158" t="s">
        <v>222</v>
      </c>
      <c r="C34" s="156"/>
      <c r="D34" s="158"/>
      <c r="E34" s="158"/>
      <c r="F34" s="158"/>
      <c r="G34" s="158"/>
      <c r="H34" s="158"/>
      <c r="I34" s="158"/>
      <c r="J34" s="158"/>
      <c r="K34" s="156"/>
      <c r="L34" s="156"/>
      <c r="M34" s="156"/>
      <c r="N34" s="156"/>
    </row>
    <row r="35" spans="1:15" ht="15.75">
      <c r="A35" s="156"/>
      <c r="B35" s="156"/>
      <c r="C35" s="163"/>
      <c r="D35" s="169"/>
      <c r="E35" s="163"/>
      <c r="F35" s="163"/>
      <c r="G35" s="163"/>
      <c r="H35" s="163"/>
      <c r="I35" s="163"/>
      <c r="J35" s="163"/>
      <c r="K35" s="156"/>
      <c r="L35" s="156"/>
      <c r="M35" s="156"/>
      <c r="N35" s="156"/>
    </row>
    <row r="36" spans="1:15" ht="15">
      <c r="A36" s="156"/>
      <c r="B36" s="156"/>
      <c r="C36" s="71" t="s">
        <v>235</v>
      </c>
      <c r="D36" s="85"/>
      <c r="E36" s="72" t="s">
        <v>232</v>
      </c>
      <c r="F36" s="156"/>
      <c r="G36" s="156"/>
      <c r="H36" s="156"/>
      <c r="I36" s="156"/>
      <c r="J36" s="156"/>
      <c r="K36" s="156"/>
      <c r="L36" s="156"/>
      <c r="N36" s="156"/>
    </row>
    <row r="37" spans="1:15" ht="15">
      <c r="A37" s="156"/>
      <c r="B37" s="156"/>
      <c r="C37" s="168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</row>
    <row r="38" spans="1:15" ht="75">
      <c r="A38" s="156"/>
      <c r="B38" s="156"/>
      <c r="C38" s="170"/>
      <c r="D38" s="67" t="s">
        <v>211</v>
      </c>
      <c r="E38" s="67"/>
      <c r="F38" s="67" t="s">
        <v>212</v>
      </c>
      <c r="G38" s="67"/>
      <c r="H38" s="67" t="s">
        <v>213</v>
      </c>
      <c r="I38" s="67"/>
      <c r="J38" s="67" t="s">
        <v>214</v>
      </c>
      <c r="K38" s="67"/>
      <c r="L38" s="67" t="s">
        <v>215</v>
      </c>
      <c r="M38" s="73"/>
      <c r="N38" s="156"/>
    </row>
    <row r="39" spans="1:15" ht="15">
      <c r="A39" s="156"/>
      <c r="B39" s="156"/>
      <c r="C39" s="71" t="s">
        <v>202</v>
      </c>
      <c r="D39" s="110"/>
      <c r="E39" s="72" t="s">
        <v>112</v>
      </c>
      <c r="F39" s="106"/>
      <c r="G39" s="72" t="s">
        <v>194</v>
      </c>
      <c r="H39" s="106"/>
      <c r="I39" s="72" t="s">
        <v>194</v>
      </c>
      <c r="J39" s="98"/>
      <c r="K39" s="88" t="s">
        <v>142</v>
      </c>
      <c r="L39" s="89"/>
      <c r="M39" s="73" t="s">
        <v>145</v>
      </c>
      <c r="N39" s="156"/>
    </row>
    <row r="40" spans="1:15" ht="15">
      <c r="A40" s="156"/>
      <c r="B40" s="156"/>
      <c r="C40" s="71" t="s">
        <v>216</v>
      </c>
      <c r="D40" s="99">
        <f>IF(D39-D20&gt;0,D39-D20,0)</f>
        <v>0</v>
      </c>
      <c r="E40" s="73" t="s">
        <v>112</v>
      </c>
      <c r="F40" s="76">
        <f>IF(F39-F20&gt;0,F39-F20,0)</f>
        <v>0</v>
      </c>
      <c r="G40" s="72" t="s">
        <v>194</v>
      </c>
      <c r="H40" s="118">
        <f>IF(H39-H20&gt;0,H39-H20,0)</f>
        <v>0</v>
      </c>
      <c r="I40" s="72" t="s">
        <v>194</v>
      </c>
      <c r="J40" s="99">
        <f>IF(J39-J20&gt;0,J39-J20,0)</f>
        <v>0</v>
      </c>
      <c r="K40" s="88" t="s">
        <v>142</v>
      </c>
      <c r="L40" s="99">
        <f>L39-L20</f>
        <v>0</v>
      </c>
      <c r="M40" s="73" t="s">
        <v>145</v>
      </c>
      <c r="N40" s="156"/>
    </row>
    <row r="41" spans="1:15" ht="15">
      <c r="A41" s="156"/>
      <c r="B41" s="156"/>
      <c r="C41" s="71" t="s">
        <v>203</v>
      </c>
      <c r="D41" s="91">
        <f>D40/(D12-D20)</f>
        <v>0</v>
      </c>
      <c r="E41" s="92" t="s">
        <v>209</v>
      </c>
      <c r="F41" s="91" t="e">
        <f>F40/(F12-F20)</f>
        <v>#DIV/0!</v>
      </c>
      <c r="G41" s="92" t="s">
        <v>209</v>
      </c>
      <c r="H41" s="91" t="e">
        <f>H40/(H12-H20)</f>
        <v>#DIV/0!</v>
      </c>
      <c r="I41" s="74" t="s">
        <v>209</v>
      </c>
      <c r="J41" s="91">
        <v>0</v>
      </c>
      <c r="K41" s="88" t="s">
        <v>209</v>
      </c>
      <c r="L41" s="93"/>
      <c r="M41" s="93"/>
      <c r="N41" s="156"/>
    </row>
    <row r="42" spans="1:15" ht="15">
      <c r="A42" s="156"/>
      <c r="B42" s="156"/>
      <c r="C42" s="94" t="s">
        <v>204</v>
      </c>
      <c r="D42" s="101">
        <f>D40+D41*D20</f>
        <v>0</v>
      </c>
      <c r="E42" s="95" t="s">
        <v>112</v>
      </c>
      <c r="F42" s="112" t="e">
        <f>F40+F41*F20</f>
        <v>#DIV/0!</v>
      </c>
      <c r="G42" s="95"/>
      <c r="H42" s="119" t="e">
        <f>H40+H41*H20</f>
        <v>#DIV/0!</v>
      </c>
      <c r="I42" s="96" t="s">
        <v>194</v>
      </c>
      <c r="J42" s="100">
        <f>J40+J41*J20</f>
        <v>0</v>
      </c>
      <c r="K42" s="97" t="s">
        <v>142</v>
      </c>
      <c r="L42" s="93"/>
      <c r="M42" s="93"/>
      <c r="N42" s="156"/>
    </row>
    <row r="43" spans="1:15" ht="15">
      <c r="A43" s="156"/>
      <c r="B43" s="156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02"/>
    </row>
    <row r="44" spans="1:15" ht="45">
      <c r="A44" s="156"/>
      <c r="B44" s="156"/>
      <c r="C44" s="86"/>
      <c r="D44" s="67" t="s">
        <v>157</v>
      </c>
      <c r="E44" s="67"/>
      <c r="F44" s="67" t="s">
        <v>159</v>
      </c>
      <c r="G44" s="67"/>
      <c r="H44" s="67" t="s">
        <v>240</v>
      </c>
      <c r="I44" s="67"/>
      <c r="J44" s="67" t="s">
        <v>165</v>
      </c>
      <c r="K44" s="87"/>
      <c r="L44" s="67" t="s">
        <v>201</v>
      </c>
      <c r="M44" s="73"/>
      <c r="N44" s="156"/>
    </row>
    <row r="45" spans="1:15" ht="15">
      <c r="A45" s="156"/>
      <c r="B45" s="156"/>
      <c r="C45" s="71" t="s">
        <v>205</v>
      </c>
      <c r="D45" s="90">
        <f>D42*$D$36</f>
        <v>0</v>
      </c>
      <c r="E45" s="111" t="s">
        <v>206</v>
      </c>
      <c r="F45" s="90" t="e">
        <f>F42*$D$36</f>
        <v>#DIV/0!</v>
      </c>
      <c r="G45" s="111" t="s">
        <v>207</v>
      </c>
      <c r="H45" s="90" t="e">
        <f>H42*$D$36</f>
        <v>#DIV/0!</v>
      </c>
      <c r="I45" s="111" t="s">
        <v>239</v>
      </c>
      <c r="J45" s="103">
        <f>J42*$D$36</f>
        <v>0</v>
      </c>
      <c r="K45" s="111" t="s">
        <v>208</v>
      </c>
      <c r="L45" s="103">
        <f>L40*$D$36/3600</f>
        <v>0</v>
      </c>
      <c r="M45" s="90" t="s">
        <v>170</v>
      </c>
      <c r="N45" s="156"/>
    </row>
    <row r="46" spans="1:15" ht="29.25" customHeight="1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</row>
    <row r="47" spans="1:15">
      <c r="F47" s="113"/>
      <c r="H47" s="113"/>
      <c r="J47" s="113"/>
    </row>
  </sheetData>
  <pageMargins left="0.7" right="0.7" top="0.78740157500000008" bottom="0.78740157500000008" header="0.3" footer="0.3"/>
  <pageSetup paperSize="9" scale="44" fitToHeight="0" orientation="landscape" r:id="rId1"/>
  <headerFooter>
    <oddFooter xml:space="preserve">&amp;LBlauer Engel DE-UZ 215 Ressourcen und energieeffiziente Softwareprodukte&amp;R&amp;A &amp;P/&amp;N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19513-6A78-40BB-BC80-4D14A84550BD}">
  <sheetPr>
    <tabColor theme="3" tint="0.39997558519241921"/>
    <pageSetUpPr fitToPage="1"/>
  </sheetPr>
  <dimension ref="A1:G25"/>
  <sheetViews>
    <sheetView zoomScaleNormal="100" workbookViewId="0"/>
  </sheetViews>
  <sheetFormatPr baseColWidth="10" defaultColWidth="11.42578125" defaultRowHeight="15"/>
  <cols>
    <col min="1" max="1" width="6.5703125" customWidth="1"/>
    <col min="2" max="2" width="45.7109375" customWidth="1"/>
    <col min="3" max="3" width="27.5703125" customWidth="1"/>
    <col min="4" max="4" width="28.85546875" customWidth="1"/>
    <col min="5" max="5" width="24" customWidth="1"/>
    <col min="6" max="6" width="15.7109375" customWidth="1"/>
    <col min="7" max="7" width="7.7109375" customWidth="1"/>
  </cols>
  <sheetData>
    <row r="1" spans="1:7">
      <c r="A1" s="131"/>
      <c r="B1" s="131"/>
      <c r="C1" s="131"/>
      <c r="D1" s="131"/>
      <c r="E1" s="131"/>
      <c r="F1" s="131"/>
      <c r="G1" s="131"/>
    </row>
    <row r="2" spans="1:7">
      <c r="A2" s="131"/>
      <c r="B2" s="177" t="str">
        <f>'Allgemeine Angaben'!C2</f>
        <v>Beispiel</v>
      </c>
      <c r="C2" s="131"/>
      <c r="D2" s="131"/>
      <c r="E2" s="131"/>
      <c r="F2" s="131"/>
      <c r="G2" s="131"/>
    </row>
    <row r="3" spans="1:7">
      <c r="A3" s="131"/>
      <c r="B3" s="172" t="s">
        <v>38</v>
      </c>
      <c r="C3" s="131"/>
      <c r="D3" s="131"/>
      <c r="E3" s="131"/>
      <c r="F3" s="131"/>
      <c r="G3" s="131"/>
    </row>
    <row r="4" spans="1:7">
      <c r="A4" s="131"/>
      <c r="B4" s="172" t="s">
        <v>24</v>
      </c>
      <c r="C4" s="131"/>
      <c r="D4" s="131"/>
      <c r="E4" s="131"/>
      <c r="F4" s="131"/>
      <c r="G4" s="131"/>
    </row>
    <row r="5" spans="1:7" ht="45">
      <c r="A5" s="131"/>
      <c r="B5" s="173" t="s">
        <v>243</v>
      </c>
      <c r="C5" s="174" t="s">
        <v>249</v>
      </c>
      <c r="D5" s="174" t="s">
        <v>255</v>
      </c>
      <c r="E5" s="174" t="s">
        <v>244</v>
      </c>
      <c r="F5" s="174" t="s">
        <v>55</v>
      </c>
      <c r="G5" s="131"/>
    </row>
    <row r="6" spans="1:7">
      <c r="A6" s="131"/>
      <c r="B6" s="175" t="s">
        <v>248</v>
      </c>
      <c r="C6" s="175" t="s">
        <v>245</v>
      </c>
      <c r="D6" s="175" t="s">
        <v>246</v>
      </c>
      <c r="E6" s="175" t="s">
        <v>247</v>
      </c>
      <c r="F6" s="175" t="s">
        <v>55</v>
      </c>
      <c r="G6" s="131"/>
    </row>
    <row r="7" spans="1:7">
      <c r="A7" s="131"/>
      <c r="B7" t="s">
        <v>254</v>
      </c>
      <c r="C7" t="s">
        <v>250</v>
      </c>
      <c r="D7" t="s">
        <v>251</v>
      </c>
      <c r="E7" t="s">
        <v>252</v>
      </c>
      <c r="F7" t="s">
        <v>253</v>
      </c>
      <c r="G7" s="131"/>
    </row>
    <row r="8" spans="1:7">
      <c r="A8" s="131"/>
      <c r="G8" s="131"/>
    </row>
    <row r="9" spans="1:7">
      <c r="A9" s="131"/>
      <c r="G9" s="131"/>
    </row>
    <row r="10" spans="1:7">
      <c r="A10" s="131"/>
      <c r="G10" s="131"/>
    </row>
    <row r="11" spans="1:7">
      <c r="A11" s="131"/>
      <c r="G11" s="131"/>
    </row>
    <row r="12" spans="1:7">
      <c r="A12" s="131"/>
      <c r="G12" s="131"/>
    </row>
    <row r="13" spans="1:7">
      <c r="A13" s="131"/>
      <c r="G13" s="131"/>
    </row>
    <row r="14" spans="1:7">
      <c r="A14" s="131"/>
      <c r="G14" s="131"/>
    </row>
    <row r="15" spans="1:7">
      <c r="A15" s="131"/>
      <c r="G15" s="131"/>
    </row>
    <row r="16" spans="1:7">
      <c r="A16" s="131"/>
      <c r="G16" s="131"/>
    </row>
    <row r="17" spans="1:7">
      <c r="A17" s="131"/>
      <c r="G17" s="131"/>
    </row>
    <row r="18" spans="1:7">
      <c r="A18" s="131"/>
      <c r="G18" s="131"/>
    </row>
    <row r="19" spans="1:7">
      <c r="A19" s="131"/>
      <c r="G19" s="131"/>
    </row>
    <row r="20" spans="1:7">
      <c r="A20" s="131"/>
      <c r="G20" s="131"/>
    </row>
    <row r="21" spans="1:7">
      <c r="A21" s="131"/>
      <c r="G21" s="131"/>
    </row>
    <row r="22" spans="1:7">
      <c r="A22" s="131"/>
      <c r="G22" s="131"/>
    </row>
    <row r="23" spans="1:7">
      <c r="A23" s="131"/>
      <c r="G23" s="131"/>
    </row>
    <row r="24" spans="1:7">
      <c r="A24" s="131"/>
      <c r="G24" s="131"/>
    </row>
    <row r="25" spans="1:7">
      <c r="A25" s="131"/>
      <c r="B25" s="131"/>
      <c r="C25" s="131"/>
      <c r="D25" s="131"/>
      <c r="E25" s="131"/>
      <c r="F25" s="131"/>
      <c r="G25" s="131"/>
    </row>
  </sheetData>
  <phoneticPr fontId="37" type="noConversion"/>
  <dataValidations disablePrompts="1" count="1">
    <dataValidation type="list" allowBlank="1" showInputMessage="1" showErrorMessage="1" sqref="D7:D204" xr:uid="{12B2F741-20F7-4FE2-9ABB-EC34EB8C3086}">
      <formula1>"eigener Dienst, externer Dienst"</formula1>
    </dataValidation>
  </dataValidations>
  <pageMargins left="0.7" right="0.7" top="0.78740157500000008" bottom="0.78740157500000008" header="0.3" footer="0.3"/>
  <pageSetup paperSize="9" scale="84" fitToHeight="0" orientation="landscape" r:id="rId1"/>
  <headerFooter>
    <oddFooter xml:space="preserve">&amp;LBlauer Engel DE-UZ 215 Ressourcen und energieeffiziente Softwareprodukte&amp;R&amp;A &amp;P/&amp;N </oddFooter>
  </headerFooter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6A13D-5223-468A-82E5-EAA2BEF4A3BD}">
  <sheetPr>
    <tabColor theme="5" tint="0.39997558519241921"/>
    <pageSetUpPr fitToPage="1"/>
  </sheetPr>
  <dimension ref="A1:M84"/>
  <sheetViews>
    <sheetView zoomScale="85" zoomScaleNormal="85" workbookViewId="0"/>
  </sheetViews>
  <sheetFormatPr baseColWidth="10" defaultColWidth="11.42578125" defaultRowHeight="15"/>
  <cols>
    <col min="1" max="1" width="5.42578125" style="11" customWidth="1"/>
    <col min="2" max="2" width="7.42578125" style="11" customWidth="1"/>
    <col min="3" max="3" width="16.42578125" style="11" customWidth="1"/>
    <col min="4" max="4" width="10.28515625" style="11" customWidth="1"/>
    <col min="5" max="5" width="31.28515625" style="12" customWidth="1"/>
    <col min="6" max="6" width="33.28515625" style="12" customWidth="1"/>
    <col min="7" max="7" width="31.42578125" style="13" customWidth="1"/>
    <col min="8" max="8" width="10.42578125" style="11" customWidth="1"/>
    <col min="9" max="9" width="23.42578125" style="12" customWidth="1"/>
    <col min="10" max="10" width="11.42578125" style="11" customWidth="1"/>
    <col min="11" max="16384" width="11.42578125" style="11"/>
  </cols>
  <sheetData>
    <row r="1" spans="1:10" ht="21">
      <c r="A1" s="149"/>
      <c r="B1" s="149"/>
      <c r="C1" s="150" t="s">
        <v>37</v>
      </c>
      <c r="D1" s="150"/>
      <c r="E1" s="150"/>
      <c r="F1" s="150"/>
      <c r="G1" s="150"/>
      <c r="H1" s="150"/>
      <c r="I1" s="150"/>
      <c r="J1" s="149"/>
    </row>
    <row r="2" spans="1:10" ht="21">
      <c r="A2" s="149"/>
      <c r="B2" s="149"/>
      <c r="C2" s="151" t="str">
        <f>'Allgemeine Angaben'!C2&amp;" Stand: "&amp;'Allgemeine Angaben'!C9</f>
        <v>Beispiel Stand: 01.02.2024</v>
      </c>
      <c r="D2" s="150"/>
      <c r="E2" s="150"/>
      <c r="F2" s="150"/>
      <c r="G2" s="150"/>
      <c r="H2" s="150"/>
      <c r="I2" s="150"/>
      <c r="J2" s="149"/>
    </row>
    <row r="3" spans="1:10">
      <c r="A3" s="149"/>
      <c r="B3" s="143"/>
      <c r="C3" s="152" t="s">
        <v>256</v>
      </c>
      <c r="D3" s="143"/>
      <c r="E3" s="146"/>
      <c r="F3" s="146"/>
      <c r="G3" s="146"/>
      <c r="H3" s="153"/>
      <c r="I3" s="146"/>
      <c r="J3" s="149"/>
    </row>
    <row r="4" spans="1:10">
      <c r="A4" s="149"/>
      <c r="B4" s="143"/>
      <c r="C4" s="152" t="s">
        <v>24</v>
      </c>
      <c r="D4" s="146"/>
      <c r="E4" s="146"/>
      <c r="F4" s="154"/>
      <c r="G4" s="146"/>
      <c r="H4" s="146"/>
      <c r="I4" s="146"/>
      <c r="J4" s="149"/>
    </row>
    <row r="5" spans="1:10">
      <c r="A5" s="149"/>
      <c r="B5" s="143"/>
      <c r="C5" s="152" t="s">
        <v>39</v>
      </c>
      <c r="D5" s="143"/>
      <c r="E5" s="146"/>
      <c r="F5" s="146"/>
      <c r="G5" s="146"/>
      <c r="H5" s="143"/>
      <c r="I5" s="146"/>
      <c r="J5" s="149"/>
    </row>
    <row r="6" spans="1:10">
      <c r="A6" s="149"/>
      <c r="B6" s="143"/>
      <c r="C6" s="152" t="s">
        <v>40</v>
      </c>
      <c r="D6" s="143"/>
      <c r="E6" s="146"/>
      <c r="F6" s="146"/>
      <c r="G6" s="146"/>
      <c r="H6" s="143"/>
      <c r="I6" s="146"/>
      <c r="J6" s="149"/>
    </row>
    <row r="7" spans="1:10">
      <c r="A7" s="149"/>
      <c r="B7" s="143"/>
      <c r="C7" s="152"/>
      <c r="D7" s="143"/>
      <c r="E7" s="146"/>
      <c r="F7" s="146"/>
      <c r="G7" s="146"/>
      <c r="H7" s="143"/>
      <c r="I7" s="146"/>
      <c r="J7" s="149"/>
    </row>
    <row r="8" spans="1:10">
      <c r="A8" s="149"/>
      <c r="B8" s="14" t="s">
        <v>41</v>
      </c>
      <c r="C8" s="15" t="s">
        <v>42</v>
      </c>
      <c r="D8" s="16" t="s">
        <v>43</v>
      </c>
      <c r="E8" s="16"/>
      <c r="F8" s="16"/>
      <c r="G8" s="17"/>
      <c r="H8" s="16"/>
      <c r="I8" s="16"/>
      <c r="J8" s="149"/>
    </row>
    <row r="9" spans="1:10">
      <c r="A9" s="149"/>
      <c r="B9" s="18" t="s">
        <v>44</v>
      </c>
      <c r="C9" s="208" t="s">
        <v>45</v>
      </c>
      <c r="D9" s="209"/>
      <c r="E9" s="209"/>
      <c r="F9" s="209"/>
      <c r="G9" s="209"/>
      <c r="H9" s="209"/>
      <c r="I9" s="210"/>
      <c r="J9" s="149"/>
    </row>
    <row r="10" spans="1:10">
      <c r="A10" s="149"/>
      <c r="B10" s="19" t="s">
        <v>46</v>
      </c>
      <c r="C10" s="211" t="s">
        <v>47</v>
      </c>
      <c r="D10" s="212"/>
      <c r="E10" s="212"/>
      <c r="F10" s="212"/>
      <c r="G10" s="212"/>
      <c r="H10" s="212"/>
      <c r="I10" s="213"/>
      <c r="J10" s="149"/>
    </row>
    <row r="11" spans="1:10">
      <c r="A11" s="149"/>
      <c r="B11" s="20" t="s">
        <v>48</v>
      </c>
      <c r="C11" s="214" t="s">
        <v>49</v>
      </c>
      <c r="D11" s="215"/>
      <c r="E11" s="215"/>
      <c r="F11" s="215"/>
      <c r="G11" s="215"/>
      <c r="H11" s="215"/>
      <c r="I11" s="216"/>
      <c r="J11" s="149"/>
    </row>
    <row r="12" spans="1:10">
      <c r="A12" s="149"/>
      <c r="B12" s="217" t="s">
        <v>50</v>
      </c>
      <c r="C12" s="217"/>
      <c r="D12" s="21" t="s">
        <v>51</v>
      </c>
      <c r="E12" s="22" t="s">
        <v>52</v>
      </c>
      <c r="F12" s="22" t="s">
        <v>53</v>
      </c>
      <c r="G12" s="23" t="s">
        <v>54</v>
      </c>
      <c r="H12" s="22" t="s">
        <v>55</v>
      </c>
      <c r="I12" s="21" t="s">
        <v>56</v>
      </c>
      <c r="J12" s="149"/>
    </row>
    <row r="13" spans="1:10" ht="90" customHeight="1">
      <c r="A13" s="149"/>
      <c r="B13" s="217"/>
      <c r="C13" s="217"/>
      <c r="D13" s="125" t="s">
        <v>57</v>
      </c>
      <c r="E13" s="126" t="s">
        <v>58</v>
      </c>
      <c r="F13" s="26" t="s">
        <v>59</v>
      </c>
      <c r="G13" s="27"/>
      <c r="H13" s="28" t="s">
        <v>60</v>
      </c>
      <c r="I13" s="29"/>
      <c r="J13" s="149"/>
    </row>
    <row r="14" spans="1:10" ht="30" customHeight="1">
      <c r="A14" s="149"/>
      <c r="B14" s="217"/>
      <c r="C14" s="217"/>
      <c r="D14" s="30" t="s">
        <v>61</v>
      </c>
      <c r="E14" s="127" t="s">
        <v>62</v>
      </c>
      <c r="F14" s="32" t="s">
        <v>63</v>
      </c>
      <c r="G14" s="114"/>
      <c r="H14" s="33" t="s">
        <v>64</v>
      </c>
      <c r="I14" s="29"/>
      <c r="J14" s="149"/>
    </row>
    <row r="15" spans="1:10" ht="30" customHeight="1">
      <c r="A15" s="149"/>
      <c r="B15" s="217"/>
      <c r="C15" s="217"/>
      <c r="D15" s="125" t="s">
        <v>65</v>
      </c>
      <c r="E15" s="126" t="s">
        <v>66</v>
      </c>
      <c r="F15" s="26" t="s">
        <v>67</v>
      </c>
      <c r="G15" s="114"/>
      <c r="H15" s="28" t="s">
        <v>64</v>
      </c>
      <c r="I15" s="29"/>
      <c r="J15" s="149"/>
    </row>
    <row r="16" spans="1:10" ht="61.5" customHeight="1">
      <c r="A16" s="149"/>
      <c r="B16" s="217"/>
      <c r="C16" s="217"/>
      <c r="D16" s="30" t="s">
        <v>68</v>
      </c>
      <c r="E16" s="127" t="s">
        <v>69</v>
      </c>
      <c r="F16" s="32" t="s">
        <v>70</v>
      </c>
      <c r="G16" s="27"/>
      <c r="H16" s="33" t="s">
        <v>60</v>
      </c>
      <c r="I16" s="29"/>
      <c r="J16" s="149"/>
    </row>
    <row r="17" spans="1:10" ht="60" customHeight="1">
      <c r="A17" s="149"/>
      <c r="B17" s="217"/>
      <c r="C17" s="217"/>
      <c r="D17" s="125" t="s">
        <v>71</v>
      </c>
      <c r="E17" s="126" t="s">
        <v>72</v>
      </c>
      <c r="F17" s="26" t="s">
        <v>73</v>
      </c>
      <c r="G17" s="27"/>
      <c r="H17" s="28" t="s">
        <v>60</v>
      </c>
      <c r="I17" s="29"/>
      <c r="J17" s="149"/>
    </row>
    <row r="18" spans="1:10" ht="90" customHeight="1">
      <c r="A18" s="149"/>
      <c r="B18" s="217"/>
      <c r="C18" s="217"/>
      <c r="D18" s="30" t="s">
        <v>74</v>
      </c>
      <c r="E18" s="127" t="s">
        <v>75</v>
      </c>
      <c r="F18" s="32" t="s">
        <v>76</v>
      </c>
      <c r="G18" s="27"/>
      <c r="H18" s="33" t="s">
        <v>60</v>
      </c>
      <c r="I18" s="29"/>
      <c r="J18" s="149"/>
    </row>
    <row r="19" spans="1:10" ht="15.75" customHeight="1">
      <c r="A19" s="149"/>
      <c r="B19" s="20" t="s">
        <v>77</v>
      </c>
      <c r="C19" s="218" t="s">
        <v>78</v>
      </c>
      <c r="D19" s="219"/>
      <c r="E19" s="219"/>
      <c r="F19" s="219"/>
      <c r="G19" s="219"/>
      <c r="H19" s="219"/>
      <c r="I19" s="220"/>
      <c r="J19" s="149"/>
    </row>
    <row r="20" spans="1:10" ht="15.75" customHeight="1">
      <c r="A20" s="149"/>
      <c r="B20" s="217" t="s">
        <v>79</v>
      </c>
      <c r="C20" s="217"/>
      <c r="D20" s="21" t="s">
        <v>51</v>
      </c>
      <c r="E20" s="22" t="s">
        <v>52</v>
      </c>
      <c r="F20" s="22" t="s">
        <v>80</v>
      </c>
      <c r="G20" s="34" t="s">
        <v>54</v>
      </c>
      <c r="H20" s="22" t="s">
        <v>55</v>
      </c>
      <c r="I20" s="21" t="s">
        <v>56</v>
      </c>
      <c r="J20" s="149"/>
    </row>
    <row r="21" spans="1:10" ht="15.75" customHeight="1">
      <c r="A21" s="149"/>
      <c r="B21" s="217"/>
      <c r="C21" s="217"/>
      <c r="D21" s="221" t="s">
        <v>81</v>
      </c>
      <c r="E21" s="222" t="s">
        <v>82</v>
      </c>
      <c r="F21" s="26" t="s">
        <v>83</v>
      </c>
      <c r="G21" s="36"/>
      <c r="H21" s="28" t="s">
        <v>84</v>
      </c>
      <c r="I21" s="37"/>
      <c r="J21" s="149"/>
    </row>
    <row r="22" spans="1:10" ht="15.75" customHeight="1">
      <c r="A22" s="149"/>
      <c r="B22" s="217"/>
      <c r="C22" s="217"/>
      <c r="D22" s="221"/>
      <c r="E22" s="222"/>
      <c r="F22" s="38" t="s">
        <v>85</v>
      </c>
      <c r="G22" s="27"/>
      <c r="H22" s="33" t="s">
        <v>60</v>
      </c>
      <c r="I22" s="37"/>
      <c r="J22" s="149"/>
    </row>
    <row r="23" spans="1:10" ht="15.75" customHeight="1">
      <c r="A23" s="149"/>
      <c r="B23" s="217"/>
      <c r="C23" s="217"/>
      <c r="D23" s="221"/>
      <c r="E23" s="222"/>
      <c r="F23" s="26" t="s">
        <v>86</v>
      </c>
      <c r="G23" s="39"/>
      <c r="H23" s="28" t="s">
        <v>60</v>
      </c>
      <c r="I23" s="37"/>
      <c r="J23" s="149"/>
    </row>
    <row r="24" spans="1:10" ht="15.75" customHeight="1">
      <c r="A24" s="149"/>
      <c r="B24" s="217"/>
      <c r="C24" s="217"/>
      <c r="D24" s="221"/>
      <c r="E24" s="222"/>
      <c r="F24" s="38" t="s">
        <v>87</v>
      </c>
      <c r="G24" s="39"/>
      <c r="H24" s="33" t="s">
        <v>88</v>
      </c>
      <c r="I24" s="37"/>
      <c r="J24" s="149"/>
    </row>
    <row r="25" spans="1:10" ht="15.75" customHeight="1">
      <c r="A25" s="149"/>
      <c r="B25" s="217"/>
      <c r="C25" s="217"/>
      <c r="D25" s="221"/>
      <c r="E25" s="222"/>
      <c r="F25" s="26" t="s">
        <v>89</v>
      </c>
      <c r="G25" s="115"/>
      <c r="H25" s="28" t="s">
        <v>210</v>
      </c>
      <c r="I25" s="37"/>
      <c r="J25" s="149"/>
    </row>
    <row r="26" spans="1:10" ht="15.75" customHeight="1">
      <c r="A26" s="149"/>
      <c r="B26" s="217"/>
      <c r="C26" s="217"/>
      <c r="D26" s="221"/>
      <c r="E26" s="222"/>
      <c r="F26" s="38" t="s">
        <v>90</v>
      </c>
      <c r="G26" s="39"/>
      <c r="H26" s="33" t="s">
        <v>60</v>
      </c>
      <c r="I26" s="37"/>
      <c r="J26" s="149"/>
    </row>
    <row r="27" spans="1:10" ht="15.75" customHeight="1">
      <c r="A27" s="149"/>
      <c r="B27" s="217"/>
      <c r="C27" s="217"/>
      <c r="D27" s="221"/>
      <c r="E27" s="222"/>
      <c r="F27" s="26" t="s">
        <v>91</v>
      </c>
      <c r="G27" s="39"/>
      <c r="H27" s="28" t="s">
        <v>60</v>
      </c>
      <c r="I27" s="37"/>
      <c r="J27" s="149"/>
    </row>
    <row r="28" spans="1:10" ht="15.75" customHeight="1">
      <c r="A28" s="149"/>
      <c r="B28" s="217"/>
      <c r="C28" s="217"/>
      <c r="D28" s="221"/>
      <c r="E28" s="222"/>
      <c r="F28" s="38" t="s">
        <v>92</v>
      </c>
      <c r="G28" s="39"/>
      <c r="H28" s="33" t="s">
        <v>60</v>
      </c>
      <c r="I28" s="37"/>
      <c r="J28" s="149"/>
    </row>
    <row r="29" spans="1:10" ht="15.75" customHeight="1">
      <c r="A29" s="149"/>
      <c r="B29" s="217"/>
      <c r="C29" s="217"/>
      <c r="D29" s="221"/>
      <c r="E29" s="222"/>
      <c r="F29" s="26" t="s">
        <v>93</v>
      </c>
      <c r="G29" s="40"/>
      <c r="H29" s="28" t="s">
        <v>60</v>
      </c>
      <c r="I29" s="37"/>
      <c r="J29" s="149"/>
    </row>
    <row r="30" spans="1:10" ht="15.75" customHeight="1">
      <c r="A30" s="149"/>
      <c r="B30" s="217"/>
      <c r="C30" s="217"/>
      <c r="D30" s="221"/>
      <c r="E30" s="222"/>
      <c r="F30" s="38" t="s">
        <v>94</v>
      </c>
      <c r="G30" s="39"/>
      <c r="H30" s="33" t="s">
        <v>60</v>
      </c>
      <c r="I30" s="37"/>
      <c r="J30" s="149"/>
    </row>
    <row r="31" spans="1:10" ht="15.75" customHeight="1">
      <c r="A31" s="149"/>
      <c r="B31" s="217"/>
      <c r="C31" s="217"/>
      <c r="D31" s="221"/>
      <c r="E31" s="222"/>
      <c r="F31" s="26" t="s">
        <v>95</v>
      </c>
      <c r="G31" s="39"/>
      <c r="H31" s="28" t="s">
        <v>60</v>
      </c>
      <c r="I31" s="37"/>
      <c r="J31" s="149"/>
    </row>
    <row r="32" spans="1:10" ht="15.75" customHeight="1">
      <c r="A32" s="149"/>
      <c r="B32" s="217"/>
      <c r="C32" s="217"/>
      <c r="D32" s="221"/>
      <c r="E32" s="222"/>
      <c r="F32" s="38" t="s">
        <v>96</v>
      </c>
      <c r="G32" s="39"/>
      <c r="H32" s="33" t="s">
        <v>60</v>
      </c>
      <c r="I32" s="37"/>
      <c r="J32" s="149"/>
    </row>
    <row r="33" spans="1:10" ht="60.6" customHeight="1">
      <c r="A33" s="149"/>
      <c r="B33" s="217"/>
      <c r="C33" s="217"/>
      <c r="D33" s="221"/>
      <c r="E33" s="222"/>
      <c r="F33" s="41" t="s">
        <v>97</v>
      </c>
      <c r="G33" s="39"/>
      <c r="H33" s="28" t="s">
        <v>60</v>
      </c>
      <c r="I33" s="37"/>
      <c r="J33" s="149"/>
    </row>
    <row r="34" spans="1:10" ht="30" customHeight="1">
      <c r="A34" s="149"/>
      <c r="B34" s="217"/>
      <c r="C34" s="217"/>
      <c r="D34" s="221"/>
      <c r="E34" s="222"/>
      <c r="F34" s="38" t="s">
        <v>98</v>
      </c>
      <c r="G34" s="39"/>
      <c r="H34" s="33" t="s">
        <v>60</v>
      </c>
      <c r="I34" s="37"/>
      <c r="J34" s="149"/>
    </row>
    <row r="35" spans="1:10" ht="30" customHeight="1">
      <c r="A35" s="149"/>
      <c r="B35" s="217"/>
      <c r="C35" s="217"/>
      <c r="D35" s="125" t="s">
        <v>99</v>
      </c>
      <c r="E35" s="126" t="s">
        <v>100</v>
      </c>
      <c r="F35" s="26" t="s">
        <v>101</v>
      </c>
      <c r="G35" s="27"/>
      <c r="H35" s="28" t="s">
        <v>60</v>
      </c>
      <c r="I35" s="37"/>
      <c r="J35" s="149"/>
    </row>
    <row r="36" spans="1:10" ht="30" customHeight="1">
      <c r="A36" s="149"/>
      <c r="B36" s="217"/>
      <c r="C36" s="217"/>
      <c r="D36" s="30" t="s">
        <v>103</v>
      </c>
      <c r="E36" s="127" t="s">
        <v>104</v>
      </c>
      <c r="F36" s="38" t="s">
        <v>105</v>
      </c>
      <c r="G36" s="104"/>
      <c r="H36" s="33" t="s">
        <v>60</v>
      </c>
      <c r="I36" s="37"/>
      <c r="J36" s="149"/>
    </row>
    <row r="37" spans="1:10" ht="45" customHeight="1">
      <c r="A37" s="149"/>
      <c r="B37" s="217"/>
      <c r="C37" s="217"/>
      <c r="D37" s="125" t="s">
        <v>106</v>
      </c>
      <c r="E37" s="126" t="s">
        <v>107</v>
      </c>
      <c r="F37" s="26"/>
      <c r="G37" s="27"/>
      <c r="H37" s="28" t="s">
        <v>60</v>
      </c>
      <c r="I37" s="37"/>
      <c r="J37" s="149"/>
    </row>
    <row r="38" spans="1:10" ht="45" customHeight="1">
      <c r="A38" s="149"/>
      <c r="B38" s="217"/>
      <c r="C38" s="217"/>
      <c r="D38" s="127" t="s">
        <v>108</v>
      </c>
      <c r="E38" s="127" t="s">
        <v>109</v>
      </c>
      <c r="F38" s="38"/>
      <c r="G38" s="27"/>
      <c r="H38" s="33" t="s">
        <v>60</v>
      </c>
      <c r="I38" s="37"/>
      <c r="J38" s="149"/>
    </row>
    <row r="39" spans="1:10" ht="105">
      <c r="A39" s="149"/>
      <c r="B39" s="217"/>
      <c r="C39" s="217"/>
      <c r="D39" s="126" t="s">
        <v>110</v>
      </c>
      <c r="E39" s="126" t="s">
        <v>111</v>
      </c>
      <c r="F39" s="41" t="s">
        <v>284</v>
      </c>
      <c r="G39" s="116"/>
      <c r="H39" s="28" t="s">
        <v>112</v>
      </c>
      <c r="I39" s="121"/>
      <c r="J39" s="149"/>
    </row>
    <row r="40" spans="1:10" ht="30" customHeight="1">
      <c r="A40" s="149"/>
      <c r="B40" s="217"/>
      <c r="C40" s="217"/>
      <c r="D40" s="223" t="s">
        <v>113</v>
      </c>
      <c r="E40" s="223" t="s">
        <v>114</v>
      </c>
      <c r="F40" s="38" t="s">
        <v>115</v>
      </c>
      <c r="G40" s="27"/>
      <c r="H40" s="33" t="s">
        <v>116</v>
      </c>
      <c r="I40" s="37"/>
      <c r="J40" s="149"/>
    </row>
    <row r="41" spans="1:10" ht="30" customHeight="1">
      <c r="A41" s="149"/>
      <c r="B41" s="217"/>
      <c r="C41" s="217"/>
      <c r="D41" s="223"/>
      <c r="E41" s="223"/>
      <c r="F41" s="41" t="s">
        <v>117</v>
      </c>
      <c r="G41" s="27"/>
      <c r="H41" s="28" t="s">
        <v>116</v>
      </c>
      <c r="I41" s="37"/>
      <c r="J41" s="149"/>
    </row>
    <row r="42" spans="1:10" ht="30" customHeight="1">
      <c r="A42" s="149"/>
      <c r="B42" s="217"/>
      <c r="C42" s="217"/>
      <c r="D42" s="223"/>
      <c r="E42" s="223"/>
      <c r="F42" s="38" t="s">
        <v>102</v>
      </c>
      <c r="G42" s="27"/>
      <c r="H42" s="33" t="s">
        <v>116</v>
      </c>
      <c r="I42" s="37"/>
      <c r="J42" s="149"/>
    </row>
    <row r="43" spans="1:10" ht="30" customHeight="1">
      <c r="A43" s="149"/>
      <c r="B43" s="217"/>
      <c r="C43" s="217"/>
      <c r="D43" s="223"/>
      <c r="E43" s="223"/>
      <c r="F43" s="41" t="s">
        <v>118</v>
      </c>
      <c r="G43" s="27"/>
      <c r="H43" s="28" t="s">
        <v>116</v>
      </c>
      <c r="I43" s="37"/>
      <c r="J43" s="149"/>
    </row>
    <row r="44" spans="1:10" ht="30">
      <c r="A44" s="149"/>
      <c r="B44" s="217"/>
      <c r="C44" s="217"/>
      <c r="D44" s="224" t="s">
        <v>119</v>
      </c>
      <c r="E44" s="224" t="s">
        <v>120</v>
      </c>
      <c r="F44" s="38" t="s">
        <v>121</v>
      </c>
      <c r="G44" s="123">
        <f>'Berechnung server device'!D36</f>
        <v>0</v>
      </c>
      <c r="H44" s="33" t="s">
        <v>122</v>
      </c>
      <c r="I44" s="176" t="s">
        <v>258</v>
      </c>
      <c r="J44" s="149"/>
    </row>
    <row r="45" spans="1:10" ht="15.75" customHeight="1">
      <c r="A45" s="149"/>
      <c r="B45" s="217"/>
      <c r="C45" s="217"/>
      <c r="D45" s="224"/>
      <c r="E45" s="224"/>
      <c r="F45" s="41" t="s">
        <v>123</v>
      </c>
      <c r="G45" s="124"/>
      <c r="H45" s="28" t="s">
        <v>88</v>
      </c>
      <c r="I45" s="37"/>
      <c r="J45" s="149"/>
    </row>
    <row r="46" spans="1:10" ht="30" customHeight="1">
      <c r="A46" s="149"/>
      <c r="B46" s="217"/>
      <c r="C46" s="217"/>
      <c r="D46" s="224"/>
      <c r="E46" s="224"/>
      <c r="F46" s="38" t="s">
        <v>124</v>
      </c>
      <c r="G46" s="36"/>
      <c r="H46" s="33" t="s">
        <v>125</v>
      </c>
      <c r="I46" s="37"/>
      <c r="J46" s="149"/>
    </row>
    <row r="47" spans="1:10" ht="90" customHeight="1">
      <c r="A47" s="149"/>
      <c r="B47" s="217"/>
      <c r="C47" s="217"/>
      <c r="D47" s="128" t="s">
        <v>126</v>
      </c>
      <c r="E47" s="128" t="s">
        <v>127</v>
      </c>
      <c r="F47" s="43" t="s">
        <v>128</v>
      </c>
      <c r="G47" s="36"/>
      <c r="H47" s="44" t="s">
        <v>60</v>
      </c>
      <c r="I47" s="37"/>
      <c r="J47" s="149"/>
    </row>
    <row r="48" spans="1:10" ht="7.15" customHeight="1">
      <c r="A48" s="149"/>
      <c r="B48" s="105"/>
      <c r="C48" s="105"/>
      <c r="D48" s="105"/>
      <c r="E48" s="105"/>
      <c r="F48" s="105"/>
      <c r="G48" s="105"/>
      <c r="H48" s="105"/>
      <c r="I48" s="105"/>
      <c r="J48" s="149"/>
    </row>
    <row r="49" spans="1:13">
      <c r="A49" s="149"/>
      <c r="B49" s="45" t="s">
        <v>129</v>
      </c>
      <c r="C49" s="218" t="s">
        <v>130</v>
      </c>
      <c r="D49" s="219"/>
      <c r="E49" s="219"/>
      <c r="F49" s="219"/>
      <c r="G49" s="219"/>
      <c r="H49" s="219"/>
      <c r="I49" s="220"/>
      <c r="J49" s="149"/>
    </row>
    <row r="50" spans="1:13">
      <c r="A50" s="149"/>
      <c r="B50" s="217" t="s">
        <v>131</v>
      </c>
      <c r="C50" s="217"/>
      <c r="D50" s="21" t="s">
        <v>51</v>
      </c>
      <c r="E50" s="22" t="s">
        <v>52</v>
      </c>
      <c r="F50" s="22" t="s">
        <v>53</v>
      </c>
      <c r="G50" s="22" t="s">
        <v>54</v>
      </c>
      <c r="H50" s="22" t="s">
        <v>55</v>
      </c>
      <c r="I50" s="21" t="s">
        <v>56</v>
      </c>
      <c r="J50" s="149"/>
    </row>
    <row r="51" spans="1:13">
      <c r="A51" s="149"/>
      <c r="B51" s="217"/>
      <c r="C51" s="217"/>
      <c r="D51" s="225" t="s">
        <v>132</v>
      </c>
      <c r="E51" s="226"/>
      <c r="F51" s="226"/>
      <c r="G51" s="226"/>
      <c r="H51" s="226"/>
      <c r="I51" s="227"/>
      <c r="J51" s="149"/>
    </row>
    <row r="52" spans="1:13" ht="30" customHeight="1">
      <c r="A52" s="149"/>
      <c r="B52" s="217"/>
      <c r="C52" s="217"/>
      <c r="D52" s="46" t="s">
        <v>133</v>
      </c>
      <c r="E52" s="128" t="s">
        <v>134</v>
      </c>
      <c r="F52" s="47"/>
      <c r="G52" s="122">
        <f>'Berechnung server device'!D20</f>
        <v>0</v>
      </c>
      <c r="H52" s="48" t="s">
        <v>112</v>
      </c>
      <c r="I52" s="117" t="s">
        <v>258</v>
      </c>
      <c r="J52" s="149"/>
    </row>
    <row r="53" spans="1:13" ht="30" customHeight="1">
      <c r="A53" s="149"/>
      <c r="B53" s="217"/>
      <c r="C53" s="217"/>
      <c r="D53" s="49" t="s">
        <v>135</v>
      </c>
      <c r="E53" s="129" t="s">
        <v>136</v>
      </c>
      <c r="F53" s="50"/>
      <c r="G53" s="120">
        <f>'Berechnung server device'!F20</f>
        <v>0</v>
      </c>
      <c r="H53" s="51" t="s">
        <v>64</v>
      </c>
      <c r="I53" s="117" t="s">
        <v>258</v>
      </c>
      <c r="J53" s="149"/>
    </row>
    <row r="54" spans="1:13" ht="30" customHeight="1">
      <c r="A54" s="149"/>
      <c r="B54" s="217"/>
      <c r="C54" s="217"/>
      <c r="D54" s="46" t="s">
        <v>137</v>
      </c>
      <c r="E54" s="128" t="s">
        <v>138</v>
      </c>
      <c r="F54" s="47"/>
      <c r="G54" s="120">
        <f>'Berechnung server device'!H20</f>
        <v>0</v>
      </c>
      <c r="H54" s="48" t="s">
        <v>64</v>
      </c>
      <c r="I54" s="117" t="s">
        <v>258</v>
      </c>
      <c r="J54" s="149"/>
    </row>
    <row r="55" spans="1:13" ht="60" customHeight="1">
      <c r="A55" s="149"/>
      <c r="B55" s="217"/>
      <c r="C55" s="217"/>
      <c r="D55" s="129" t="s">
        <v>139</v>
      </c>
      <c r="E55" s="129" t="s">
        <v>140</v>
      </c>
      <c r="F55" s="52" t="s">
        <v>141</v>
      </c>
      <c r="G55" s="122">
        <f>'Berechnung server device'!J20</f>
        <v>0</v>
      </c>
      <c r="H55" s="51" t="s">
        <v>142</v>
      </c>
      <c r="I55" s="117" t="s">
        <v>258</v>
      </c>
      <c r="J55" s="149"/>
    </row>
    <row r="56" spans="1:13" ht="30" customHeight="1">
      <c r="A56" s="149"/>
      <c r="B56" s="217"/>
      <c r="C56" s="217"/>
      <c r="D56" s="128" t="s">
        <v>143</v>
      </c>
      <c r="E56" s="128" t="s">
        <v>144</v>
      </c>
      <c r="F56" s="43"/>
      <c r="G56" s="122">
        <f>'Berechnung server device'!L20</f>
        <v>0</v>
      </c>
      <c r="H56" s="44" t="s">
        <v>145</v>
      </c>
      <c r="I56" s="117" t="s">
        <v>258</v>
      </c>
      <c r="J56" s="149"/>
    </row>
    <row r="57" spans="1:13">
      <c r="A57" s="149"/>
      <c r="B57" s="217"/>
      <c r="C57" s="217"/>
      <c r="D57" s="225" t="s">
        <v>146</v>
      </c>
      <c r="E57" s="226"/>
      <c r="F57" s="226"/>
      <c r="G57" s="226"/>
      <c r="H57" s="226"/>
      <c r="I57" s="227"/>
      <c r="J57" s="149"/>
    </row>
    <row r="58" spans="1:13" ht="30" customHeight="1">
      <c r="A58" s="149"/>
      <c r="B58" s="217"/>
      <c r="C58" s="217"/>
      <c r="D58" s="46" t="s">
        <v>147</v>
      </c>
      <c r="E58" s="128" t="s">
        <v>134</v>
      </c>
      <c r="F58" s="47"/>
      <c r="G58" s="122">
        <f>'Berechnung server device'!D31</f>
        <v>0</v>
      </c>
      <c r="H58" s="48" t="s">
        <v>112</v>
      </c>
      <c r="I58" s="117" t="s">
        <v>258</v>
      </c>
      <c r="J58" s="149"/>
      <c r="M58" s="53"/>
    </row>
    <row r="59" spans="1:13" ht="30" customHeight="1">
      <c r="A59" s="149"/>
      <c r="B59" s="217"/>
      <c r="C59" s="217"/>
      <c r="D59" s="129" t="s">
        <v>148</v>
      </c>
      <c r="E59" s="129" t="s">
        <v>136</v>
      </c>
      <c r="F59" s="52"/>
      <c r="G59" s="120" t="e">
        <f>'Berechnung server device'!F31</f>
        <v>#DIV/0!</v>
      </c>
      <c r="H59" s="54" t="s">
        <v>64</v>
      </c>
      <c r="I59" s="117" t="s">
        <v>258</v>
      </c>
      <c r="J59" s="149"/>
    </row>
    <row r="60" spans="1:13" ht="30">
      <c r="A60" s="149"/>
      <c r="B60" s="217"/>
      <c r="C60" s="217"/>
      <c r="D60" s="128" t="s">
        <v>149</v>
      </c>
      <c r="E60" s="128" t="s">
        <v>138</v>
      </c>
      <c r="F60" s="43"/>
      <c r="G60" s="120" t="e">
        <f>'Berechnung server device'!H31</f>
        <v>#DIV/0!</v>
      </c>
      <c r="H60" s="48" t="s">
        <v>64</v>
      </c>
      <c r="I60" s="117" t="s">
        <v>258</v>
      </c>
      <c r="J60" s="149"/>
    </row>
    <row r="61" spans="1:13" ht="45.75" customHeight="1">
      <c r="A61" s="149"/>
      <c r="B61" s="217"/>
      <c r="C61" s="217"/>
      <c r="D61" s="129" t="s">
        <v>150</v>
      </c>
      <c r="E61" s="129" t="s">
        <v>140</v>
      </c>
      <c r="F61" s="52" t="s">
        <v>151</v>
      </c>
      <c r="G61" s="120">
        <f>'Berechnung server device'!J29</f>
        <v>0</v>
      </c>
      <c r="H61" s="54" t="s">
        <v>142</v>
      </c>
      <c r="I61" s="117" t="s">
        <v>258</v>
      </c>
      <c r="J61" s="149"/>
      <c r="M61" s="53"/>
    </row>
    <row r="62" spans="1:13" ht="30">
      <c r="A62" s="149"/>
      <c r="B62" s="217"/>
      <c r="C62" s="217"/>
      <c r="D62" s="46" t="s">
        <v>152</v>
      </c>
      <c r="E62" s="128" t="s">
        <v>153</v>
      </c>
      <c r="F62" s="47"/>
      <c r="G62" s="122">
        <f>'Berechnung server device'!L29</f>
        <v>0</v>
      </c>
      <c r="H62" s="55" t="s">
        <v>145</v>
      </c>
      <c r="I62" s="117" t="s">
        <v>258</v>
      </c>
      <c r="J62" s="149"/>
    </row>
    <row r="63" spans="1:13" ht="15" customHeight="1">
      <c r="A63" s="149"/>
      <c r="B63" s="20" t="s">
        <v>154</v>
      </c>
      <c r="C63" s="218" t="s">
        <v>155</v>
      </c>
      <c r="D63" s="219"/>
      <c r="E63" s="219"/>
      <c r="F63" s="219"/>
      <c r="G63" s="219"/>
      <c r="H63" s="219"/>
      <c r="I63" s="220"/>
      <c r="J63" s="149"/>
    </row>
    <row r="64" spans="1:13">
      <c r="A64" s="149"/>
      <c r="B64" s="217" t="s">
        <v>131</v>
      </c>
      <c r="C64" s="217"/>
      <c r="D64" s="21" t="s">
        <v>51</v>
      </c>
      <c r="E64" s="22" t="s">
        <v>52</v>
      </c>
      <c r="F64" s="22" t="s">
        <v>53</v>
      </c>
      <c r="G64" s="34" t="s">
        <v>54</v>
      </c>
      <c r="H64" s="22" t="s">
        <v>55</v>
      </c>
      <c r="I64" s="21" t="s">
        <v>56</v>
      </c>
      <c r="J64" s="149"/>
    </row>
    <row r="65" spans="1:10" ht="65.099999999999994" customHeight="1">
      <c r="A65" s="149"/>
      <c r="B65" s="217"/>
      <c r="C65" s="217"/>
      <c r="D65" s="125" t="s">
        <v>156</v>
      </c>
      <c r="E65" s="126" t="s">
        <v>157</v>
      </c>
      <c r="F65" s="56"/>
      <c r="G65" s="120">
        <f>'Berechnung server device'!D45</f>
        <v>0</v>
      </c>
      <c r="H65" s="57" t="s">
        <v>206</v>
      </c>
      <c r="I65" s="117" t="s">
        <v>258</v>
      </c>
      <c r="J65" s="149"/>
    </row>
    <row r="66" spans="1:10" ht="65.099999999999994" customHeight="1">
      <c r="A66" s="149"/>
      <c r="B66" s="217"/>
      <c r="C66" s="217"/>
      <c r="D66" s="30" t="s">
        <v>158</v>
      </c>
      <c r="E66" s="127" t="s">
        <v>159</v>
      </c>
      <c r="F66" s="58"/>
      <c r="G66" s="120" t="e">
        <f>'Berechnung server device'!F45</f>
        <v>#DIV/0!</v>
      </c>
      <c r="H66" s="59" t="s">
        <v>160</v>
      </c>
      <c r="I66" s="117" t="s">
        <v>258</v>
      </c>
      <c r="J66" s="149"/>
    </row>
    <row r="67" spans="1:10" ht="65.099999999999994" customHeight="1">
      <c r="A67" s="149"/>
      <c r="B67" s="217"/>
      <c r="C67" s="217"/>
      <c r="D67" s="125" t="s">
        <v>161</v>
      </c>
      <c r="E67" s="126" t="s">
        <v>162</v>
      </c>
      <c r="F67" s="56"/>
      <c r="G67" s="120" t="e">
        <f>'Berechnung server device'!H45</f>
        <v>#DIV/0!</v>
      </c>
      <c r="H67" s="57" t="s">
        <v>163</v>
      </c>
      <c r="I67" s="117" t="s">
        <v>258</v>
      </c>
      <c r="J67" s="149"/>
    </row>
    <row r="68" spans="1:10" ht="65.099999999999994" customHeight="1">
      <c r="A68" s="149"/>
      <c r="B68" s="217"/>
      <c r="C68" s="217"/>
      <c r="D68" s="30" t="s">
        <v>164</v>
      </c>
      <c r="E68" s="127" t="s">
        <v>165</v>
      </c>
      <c r="F68" s="58"/>
      <c r="G68" s="120">
        <f>'Berechnung server device'!J45</f>
        <v>0</v>
      </c>
      <c r="H68" s="59" t="s">
        <v>166</v>
      </c>
      <c r="I68" s="117" t="s">
        <v>258</v>
      </c>
      <c r="J68" s="149"/>
    </row>
    <row r="69" spans="1:10" ht="30">
      <c r="A69" s="149"/>
      <c r="B69" s="217"/>
      <c r="C69" s="217"/>
      <c r="D69" s="125" t="s">
        <v>167</v>
      </c>
      <c r="E69" s="126" t="s">
        <v>168</v>
      </c>
      <c r="F69" s="26" t="s">
        <v>169</v>
      </c>
      <c r="G69" s="122">
        <f>'Berechnung server device'!L45</f>
        <v>0</v>
      </c>
      <c r="H69" s="57" t="s">
        <v>170</v>
      </c>
      <c r="I69" s="117" t="s">
        <v>258</v>
      </c>
      <c r="J69" s="149"/>
    </row>
    <row r="70" spans="1:10" ht="15" customHeight="1">
      <c r="A70" s="149"/>
      <c r="B70" s="60" t="s">
        <v>171</v>
      </c>
      <c r="C70" s="228" t="s">
        <v>172</v>
      </c>
      <c r="D70" s="229"/>
      <c r="E70" s="229"/>
      <c r="F70" s="229"/>
      <c r="G70" s="229"/>
      <c r="H70" s="229"/>
      <c r="I70" s="230"/>
      <c r="J70" s="149"/>
    </row>
    <row r="71" spans="1:10">
      <c r="A71" s="149"/>
      <c r="B71" s="61" t="s">
        <v>173</v>
      </c>
      <c r="C71" s="231" t="s">
        <v>174</v>
      </c>
      <c r="D71" s="232"/>
      <c r="E71" s="232"/>
      <c r="F71" s="232"/>
      <c r="G71" s="232"/>
      <c r="H71" s="232"/>
      <c r="I71" s="233"/>
      <c r="J71" s="149"/>
    </row>
    <row r="72" spans="1:10">
      <c r="A72" s="149"/>
      <c r="B72" s="217" t="s">
        <v>175</v>
      </c>
      <c r="C72" s="217"/>
      <c r="D72" s="21" t="s">
        <v>51</v>
      </c>
      <c r="E72" s="22" t="s">
        <v>52</v>
      </c>
      <c r="F72" s="22" t="s">
        <v>176</v>
      </c>
      <c r="G72" s="34" t="s">
        <v>54</v>
      </c>
      <c r="H72" s="22" t="s">
        <v>55</v>
      </c>
      <c r="I72" s="21" t="s">
        <v>56</v>
      </c>
      <c r="J72" s="149"/>
    </row>
    <row r="73" spans="1:10" ht="90" customHeight="1">
      <c r="A73" s="149"/>
      <c r="B73" s="217"/>
      <c r="C73" s="217"/>
      <c r="D73" s="234" t="s">
        <v>177</v>
      </c>
      <c r="E73" s="235" t="s">
        <v>178</v>
      </c>
      <c r="F73" s="41" t="s">
        <v>179</v>
      </c>
      <c r="G73" s="36"/>
      <c r="H73" s="62" t="s">
        <v>60</v>
      </c>
      <c r="I73" s="37"/>
      <c r="J73" s="149"/>
    </row>
    <row r="74" spans="1:10" ht="150" customHeight="1">
      <c r="A74" s="149"/>
      <c r="B74" s="217"/>
      <c r="C74" s="217"/>
      <c r="D74" s="234"/>
      <c r="E74" s="235"/>
      <c r="F74" s="47" t="s">
        <v>180</v>
      </c>
      <c r="G74" s="36"/>
      <c r="H74" s="59" t="s">
        <v>60</v>
      </c>
      <c r="I74" s="37"/>
      <c r="J74" s="149"/>
    </row>
    <row r="75" spans="1:10" ht="45" customHeight="1">
      <c r="A75" s="149"/>
      <c r="B75" s="217"/>
      <c r="C75" s="217"/>
      <c r="D75" s="234"/>
      <c r="E75" s="235"/>
      <c r="F75" s="41" t="s">
        <v>181</v>
      </c>
      <c r="G75" s="36"/>
      <c r="H75" s="57" t="s">
        <v>182</v>
      </c>
      <c r="I75" s="37"/>
      <c r="J75" s="149"/>
    </row>
    <row r="76" spans="1:10" ht="60" customHeight="1">
      <c r="A76" s="149"/>
      <c r="B76" s="217"/>
      <c r="C76" s="217"/>
      <c r="D76" s="223" t="s">
        <v>183</v>
      </c>
      <c r="E76" s="223" t="s">
        <v>184</v>
      </c>
      <c r="F76" s="38" t="s">
        <v>185</v>
      </c>
      <c r="G76" s="36"/>
      <c r="H76" s="59" t="s">
        <v>60</v>
      </c>
      <c r="I76" s="37"/>
      <c r="J76" s="149"/>
    </row>
    <row r="77" spans="1:10" ht="45" customHeight="1">
      <c r="A77" s="149"/>
      <c r="B77" s="217"/>
      <c r="C77" s="217"/>
      <c r="D77" s="223"/>
      <c r="E77" s="223"/>
      <c r="F77" s="41" t="s">
        <v>186</v>
      </c>
      <c r="G77" s="36"/>
      <c r="H77" s="57" t="s">
        <v>88</v>
      </c>
      <c r="I77" s="37"/>
      <c r="J77" s="149"/>
    </row>
    <row r="78" spans="1:10" ht="150" customHeight="1">
      <c r="A78" s="149"/>
      <c r="B78" s="217"/>
      <c r="C78" s="217"/>
      <c r="D78" s="223"/>
      <c r="E78" s="223"/>
      <c r="F78" s="38" t="s">
        <v>180</v>
      </c>
      <c r="G78" s="36"/>
      <c r="H78" s="59" t="s">
        <v>60</v>
      </c>
      <c r="I78" s="37"/>
      <c r="J78" s="149"/>
    </row>
    <row r="79" spans="1:10" ht="39" customHeight="1">
      <c r="A79" s="149"/>
      <c r="B79" s="149"/>
      <c r="C79" s="149"/>
      <c r="D79" s="155"/>
      <c r="E79" s="155"/>
      <c r="F79" s="155"/>
      <c r="G79" s="155"/>
      <c r="H79" s="155"/>
      <c r="I79" s="155"/>
      <c r="J79" s="155"/>
    </row>
    <row r="80" spans="1:10">
      <c r="D80" s="12"/>
      <c r="G80" s="12"/>
      <c r="H80" s="12"/>
      <c r="J80" s="12"/>
    </row>
    <row r="81" spans="4:10">
      <c r="D81" s="12"/>
      <c r="G81" s="12"/>
      <c r="H81" s="12"/>
      <c r="J81" s="12"/>
    </row>
    <row r="82" spans="4:10">
      <c r="D82" s="12"/>
      <c r="G82" s="12"/>
      <c r="H82" s="12"/>
      <c r="J82" s="12"/>
    </row>
    <row r="83" spans="4:10">
      <c r="J83" s="12"/>
    </row>
    <row r="84" spans="4:10">
      <c r="J84" s="12"/>
    </row>
  </sheetData>
  <mergeCells count="25">
    <mergeCell ref="C63:I63"/>
    <mergeCell ref="B64:C69"/>
    <mergeCell ref="C70:I70"/>
    <mergeCell ref="C71:I71"/>
    <mergeCell ref="B72:C78"/>
    <mergeCell ref="D73:D75"/>
    <mergeCell ref="E73:E75"/>
    <mergeCell ref="D76:D78"/>
    <mergeCell ref="E76:E78"/>
    <mergeCell ref="D44:D46"/>
    <mergeCell ref="E44:E46"/>
    <mergeCell ref="C49:I49"/>
    <mergeCell ref="B50:C62"/>
    <mergeCell ref="D51:I51"/>
    <mergeCell ref="D57:I57"/>
    <mergeCell ref="B20:C47"/>
    <mergeCell ref="D21:D34"/>
    <mergeCell ref="E21:E34"/>
    <mergeCell ref="D40:D43"/>
    <mergeCell ref="E40:E43"/>
    <mergeCell ref="C9:I9"/>
    <mergeCell ref="C10:I10"/>
    <mergeCell ref="C11:I11"/>
    <mergeCell ref="B12:C18"/>
    <mergeCell ref="C19:I19"/>
  </mergeCells>
  <dataValidations count="2">
    <dataValidation type="list" allowBlank="1" showInputMessage="1" showErrorMessage="1" sqref="G35" xr:uid="{437FC24A-BBBD-4D35-A726-5A0E98724552}">
      <formula1>"Szenario-Test, Langzeit-Test"</formula1>
    </dataValidation>
    <dataValidation type="list" allowBlank="1" showInputMessage="1" showErrorMessage="1" sqref="G40:G43" xr:uid="{D6F6658E-988C-4B27-BCAD-2FA45E4795E5}">
      <formula1>"Ja, Nein"</formula1>
    </dataValidation>
  </dataValidations>
  <pageMargins left="0.7" right="0.7" top="0.78740157500000008" bottom="0.78740157500000008" header="0.3" footer="0.3"/>
  <pageSetup paperSize="9" scale="53" fitToHeight="0" orientation="portrait" r:id="rId1"/>
  <headerFooter>
    <oddFooter xml:space="preserve">&amp;LBlauer Engel DE-UZ 215 Ressourcen und energieeffiziente Softwareprodukte&amp;R&amp;A &amp;P/&amp;N </oddFooter>
  </headerFooter>
  <rowBreaks count="1" manualBreakCount="1">
    <brk id="47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B480C-698B-45B6-95A8-0D099C437E77}">
  <sheetPr>
    <tabColor theme="5" tint="0.39997558519241921"/>
    <pageSetUpPr fitToPage="1"/>
  </sheetPr>
  <dimension ref="A1:O47"/>
  <sheetViews>
    <sheetView zoomScale="70" zoomScaleNormal="70" zoomScalePageLayoutView="55" workbookViewId="0"/>
  </sheetViews>
  <sheetFormatPr baseColWidth="10" defaultColWidth="11.42578125" defaultRowHeight="14.25"/>
  <cols>
    <col min="1" max="1" width="4.28515625" style="63" customWidth="1"/>
    <col min="2" max="2" width="5.85546875" style="63" customWidth="1"/>
    <col min="3" max="3" width="35.7109375" style="63" customWidth="1"/>
    <col min="4" max="4" width="24.28515625" style="63" customWidth="1"/>
    <col min="5" max="5" width="5.28515625" style="63" customWidth="1"/>
    <col min="6" max="6" width="24.28515625" style="63" customWidth="1"/>
    <col min="7" max="7" width="6.42578125" style="63" customWidth="1"/>
    <col min="8" max="8" width="24.28515625" style="63" customWidth="1"/>
    <col min="9" max="9" width="7.7109375" style="63" bestFit="1" customWidth="1"/>
    <col min="10" max="10" width="24.28515625" style="63" customWidth="1"/>
    <col min="11" max="11" width="7.28515625" style="63" customWidth="1"/>
    <col min="12" max="12" width="21.7109375" style="63" customWidth="1"/>
    <col min="13" max="13" width="12.28515625" style="63" customWidth="1"/>
    <col min="14" max="14" width="6.5703125" style="63" customWidth="1"/>
    <col min="15" max="1026" width="12.28515625" style="63" customWidth="1"/>
    <col min="1027" max="16384" width="11.42578125" style="63"/>
  </cols>
  <sheetData>
    <row r="1" spans="1:14">
      <c r="A1" s="156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21" customHeight="1">
      <c r="A2" s="156"/>
      <c r="B2" s="156"/>
      <c r="C2" s="157" t="str">
        <f>'Allgemeine Angaben'!C2</f>
        <v>Beispiel</v>
      </c>
      <c r="D2" s="158"/>
      <c r="E2" s="158"/>
      <c r="F2" s="158"/>
      <c r="G2" s="158"/>
      <c r="H2" s="158"/>
      <c r="I2" s="159"/>
      <c r="J2" s="160"/>
      <c r="K2" s="159"/>
      <c r="L2" s="156"/>
      <c r="M2" s="156"/>
      <c r="N2" s="156"/>
    </row>
    <row r="3" spans="1:14" ht="15.75">
      <c r="A3" s="156"/>
      <c r="B3" s="156"/>
      <c r="C3" s="161" t="s">
        <v>261</v>
      </c>
      <c r="D3" s="162"/>
      <c r="E3" s="163"/>
      <c r="F3" s="163"/>
      <c r="G3" s="163"/>
      <c r="H3" s="156"/>
      <c r="I3" s="163"/>
      <c r="J3" s="163"/>
      <c r="K3" s="156"/>
      <c r="L3" s="156"/>
      <c r="M3" s="156"/>
      <c r="N3" s="156"/>
    </row>
    <row r="4" spans="1:14" ht="15.75">
      <c r="A4" s="156"/>
      <c r="B4" s="156"/>
      <c r="C4" s="64" t="s">
        <v>188</v>
      </c>
      <c r="D4" s="163"/>
      <c r="E4" s="163"/>
      <c r="F4" s="163"/>
      <c r="G4" s="163"/>
      <c r="H4" s="163"/>
      <c r="I4" s="163"/>
      <c r="J4" s="163"/>
      <c r="K4" s="156"/>
      <c r="L4" s="156"/>
      <c r="M4" s="156"/>
      <c r="N4" s="156"/>
    </row>
    <row r="5" spans="1:14">
      <c r="A5" s="156"/>
      <c r="B5" s="156"/>
      <c r="C5" s="65" t="s">
        <v>189</v>
      </c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</row>
    <row r="6" spans="1:14">
      <c r="A6" s="156"/>
      <c r="B6" s="156"/>
      <c r="C6" s="181" t="s">
        <v>282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>
      <c r="A7" s="156"/>
      <c r="B7" s="156"/>
      <c r="C7" s="156" t="s">
        <v>187</v>
      </c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</row>
    <row r="8" spans="1:14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5.75">
      <c r="A9" s="156"/>
      <c r="B9" s="158" t="s">
        <v>219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>
      <c r="A10" s="156"/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</row>
    <row r="11" spans="1:14" ht="45">
      <c r="A11" s="156"/>
      <c r="B11" s="156"/>
      <c r="D11" s="67" t="s">
        <v>218</v>
      </c>
      <c r="E11" s="67"/>
      <c r="F11" s="67" t="s">
        <v>228</v>
      </c>
      <c r="G11" s="67"/>
      <c r="H11" s="67" t="s">
        <v>229</v>
      </c>
      <c r="I11" s="68"/>
      <c r="J11" s="69" t="s">
        <v>230</v>
      </c>
      <c r="K11" s="69"/>
      <c r="L11" s="70" t="s">
        <v>220</v>
      </c>
      <c r="M11" s="73"/>
      <c r="N11" s="156"/>
    </row>
    <row r="12" spans="1:14" ht="15">
      <c r="A12" s="156"/>
      <c r="B12" s="156"/>
      <c r="C12" s="71" t="s">
        <v>193</v>
      </c>
      <c r="D12" s="109">
        <v>100</v>
      </c>
      <c r="E12" s="72" t="s">
        <v>112</v>
      </c>
      <c r="F12" s="106"/>
      <c r="G12" s="72" t="s">
        <v>194</v>
      </c>
      <c r="H12" s="106"/>
      <c r="I12" s="72" t="s">
        <v>194</v>
      </c>
      <c r="J12" s="107" t="s">
        <v>195</v>
      </c>
      <c r="K12" s="107" t="s">
        <v>142</v>
      </c>
      <c r="L12" s="108" t="s">
        <v>195</v>
      </c>
      <c r="M12" s="73" t="s">
        <v>145</v>
      </c>
      <c r="N12" s="156"/>
    </row>
    <row r="13" spans="1:14">
      <c r="A13" s="156"/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</row>
    <row r="14" spans="1:14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</row>
    <row r="15" spans="1:14" ht="15.75">
      <c r="A15" s="156"/>
      <c r="B15" s="158" t="s">
        <v>269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</row>
    <row r="16" spans="1:14" ht="15.75">
      <c r="A16" s="156"/>
      <c r="B16" s="156"/>
      <c r="C16" s="158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</row>
    <row r="17" spans="1:14" ht="15">
      <c r="A17" s="156"/>
      <c r="B17" s="156"/>
      <c r="C17" s="164" t="s">
        <v>233</v>
      </c>
      <c r="D17" s="165">
        <v>300</v>
      </c>
      <c r="E17" s="166" t="s">
        <v>232</v>
      </c>
      <c r="F17" s="156"/>
      <c r="G17" s="156"/>
      <c r="H17" s="156"/>
      <c r="I17" s="156"/>
      <c r="J17" s="156"/>
      <c r="K17" s="156"/>
      <c r="L17" s="156"/>
      <c r="M17" s="156"/>
      <c r="N17" s="156"/>
    </row>
    <row r="18" spans="1:14">
      <c r="A18" s="156"/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</row>
    <row r="19" spans="1:14" s="66" customFormat="1" ht="75">
      <c r="A19" s="171"/>
      <c r="B19" s="171"/>
      <c r="D19" s="67" t="s">
        <v>224</v>
      </c>
      <c r="E19" s="67"/>
      <c r="F19" s="67" t="s">
        <v>223</v>
      </c>
      <c r="G19" s="67"/>
      <c r="H19" s="67" t="s">
        <v>225</v>
      </c>
      <c r="I19" s="67"/>
      <c r="J19" s="67" t="s">
        <v>226</v>
      </c>
      <c r="K19" s="67"/>
      <c r="L19" s="67" t="s">
        <v>227</v>
      </c>
      <c r="M19" s="73"/>
      <c r="N19" s="171"/>
    </row>
    <row r="20" spans="1:14" ht="15">
      <c r="A20" s="156"/>
      <c r="B20" s="156"/>
      <c r="C20" s="71" t="s">
        <v>196</v>
      </c>
      <c r="D20" s="110"/>
      <c r="E20" s="72" t="s">
        <v>112</v>
      </c>
      <c r="F20" s="106"/>
      <c r="G20" s="72" t="s">
        <v>194</v>
      </c>
      <c r="H20" s="110"/>
      <c r="I20" s="72" t="s">
        <v>194</v>
      </c>
      <c r="J20" s="98"/>
      <c r="K20" s="73" t="s">
        <v>142</v>
      </c>
      <c r="L20" s="75"/>
      <c r="M20" s="73" t="s">
        <v>145</v>
      </c>
      <c r="N20" s="156"/>
    </row>
    <row r="21" spans="1:14" ht="15">
      <c r="A21" s="156"/>
      <c r="B21" s="156"/>
      <c r="C21" s="156" t="s">
        <v>231</v>
      </c>
      <c r="D21" s="156"/>
      <c r="E21" s="167"/>
      <c r="F21" s="167"/>
      <c r="G21" s="167"/>
      <c r="H21" s="167"/>
      <c r="I21" s="167"/>
      <c r="J21" s="167"/>
      <c r="K21" s="167"/>
      <c r="L21" s="167"/>
      <c r="M21" s="167"/>
      <c r="N21" s="156"/>
    </row>
    <row r="22" spans="1:14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</row>
    <row r="23" spans="1:14" ht="15.75">
      <c r="A23" s="156"/>
      <c r="B23" s="158" t="s">
        <v>221</v>
      </c>
      <c r="C23" s="156"/>
      <c r="D23" s="158"/>
      <c r="E23" s="158"/>
      <c r="F23" s="158"/>
      <c r="G23" s="158"/>
      <c r="H23" s="158"/>
      <c r="I23" s="158"/>
      <c r="J23" s="158"/>
      <c r="K23" s="156"/>
      <c r="L23" s="156"/>
      <c r="M23" s="156"/>
      <c r="N23" s="156"/>
    </row>
    <row r="24" spans="1:14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</row>
    <row r="25" spans="1:14" ht="15">
      <c r="A25" s="156"/>
      <c r="B25" s="156"/>
      <c r="C25" s="164" t="s">
        <v>234</v>
      </c>
      <c r="D25" s="165">
        <v>300</v>
      </c>
      <c r="E25" s="166" t="s">
        <v>232</v>
      </c>
      <c r="F25" s="156"/>
      <c r="G25" s="156"/>
      <c r="H25" s="156"/>
      <c r="I25" s="156"/>
      <c r="J25" s="156"/>
      <c r="K25" s="156"/>
      <c r="L25" s="156"/>
      <c r="M25" s="156"/>
      <c r="N25" s="156"/>
    </row>
    <row r="26" spans="1:14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</row>
    <row r="27" spans="1:14" ht="75">
      <c r="A27" s="156"/>
      <c r="B27" s="156"/>
      <c r="D27" s="67" t="s">
        <v>190</v>
      </c>
      <c r="E27" s="67"/>
      <c r="F27" s="67" t="s">
        <v>191</v>
      </c>
      <c r="G27" s="67"/>
      <c r="H27" s="67" t="s">
        <v>192</v>
      </c>
      <c r="I27" s="67"/>
      <c r="J27" s="67" t="s">
        <v>236</v>
      </c>
      <c r="K27" s="67"/>
      <c r="L27" s="67" t="s">
        <v>237</v>
      </c>
      <c r="M27" s="73"/>
      <c r="N27" s="156"/>
    </row>
    <row r="28" spans="1:14" ht="15">
      <c r="A28" s="156"/>
      <c r="B28" s="156"/>
      <c r="C28" s="71" t="s">
        <v>197</v>
      </c>
      <c r="D28" s="110"/>
      <c r="E28" s="72" t="s">
        <v>112</v>
      </c>
      <c r="F28" s="106"/>
      <c r="G28" s="72" t="s">
        <v>194</v>
      </c>
      <c r="H28" s="106"/>
      <c r="I28" s="72" t="s">
        <v>194</v>
      </c>
      <c r="J28" s="98"/>
      <c r="K28" s="73" t="s">
        <v>142</v>
      </c>
      <c r="L28" s="75"/>
      <c r="M28" s="73" t="s">
        <v>145</v>
      </c>
      <c r="N28" s="156"/>
    </row>
    <row r="29" spans="1:14" ht="15">
      <c r="A29" s="156"/>
      <c r="B29" s="156"/>
      <c r="C29" s="71" t="s">
        <v>198</v>
      </c>
      <c r="D29" s="99">
        <f>D28-D20</f>
        <v>0</v>
      </c>
      <c r="E29" s="73" t="s">
        <v>112</v>
      </c>
      <c r="F29" s="76">
        <f>F28-F20</f>
        <v>0</v>
      </c>
      <c r="G29" s="73" t="s">
        <v>194</v>
      </c>
      <c r="H29" s="118">
        <f>H28-H20</f>
        <v>0</v>
      </c>
      <c r="I29" s="72" t="s">
        <v>194</v>
      </c>
      <c r="J29" s="77">
        <f>J28-J20</f>
        <v>0</v>
      </c>
      <c r="K29" s="78" t="s">
        <v>142</v>
      </c>
      <c r="L29" s="79">
        <f>L28-L20</f>
        <v>0</v>
      </c>
      <c r="M29" s="80" t="s">
        <v>145</v>
      </c>
      <c r="N29" s="156"/>
    </row>
    <row r="30" spans="1:14" ht="15">
      <c r="A30" s="156"/>
      <c r="B30" s="156"/>
      <c r="C30" s="71" t="s">
        <v>199</v>
      </c>
      <c r="D30" s="81">
        <f>D29/(D12-D20)</f>
        <v>0</v>
      </c>
      <c r="E30" s="73"/>
      <c r="F30" s="82" t="e">
        <f>F29/(F12-F20)</f>
        <v>#DIV/0!</v>
      </c>
      <c r="G30" s="73"/>
      <c r="H30" s="82" t="e">
        <f>H29/(H12-H20)</f>
        <v>#DIV/0!</v>
      </c>
      <c r="I30" s="73"/>
      <c r="N30" s="156"/>
    </row>
    <row r="31" spans="1:14" ht="15">
      <c r="A31" s="156"/>
      <c r="B31" s="156"/>
      <c r="C31" s="71" t="s">
        <v>200</v>
      </c>
      <c r="D31" s="83">
        <f>D29+D30*D20</f>
        <v>0</v>
      </c>
      <c r="E31" s="78" t="s">
        <v>112</v>
      </c>
      <c r="F31" s="84" t="e">
        <f>F29+F30*F20</f>
        <v>#DIV/0!</v>
      </c>
      <c r="G31" s="78" t="s">
        <v>194</v>
      </c>
      <c r="H31" s="90" t="e">
        <f>H29+H30*H20</f>
        <v>#DIV/0!</v>
      </c>
      <c r="I31" s="78" t="s">
        <v>194</v>
      </c>
      <c r="N31" s="156"/>
    </row>
    <row r="32" spans="1:14" ht="15">
      <c r="A32" s="156"/>
      <c r="B32" s="156"/>
      <c r="C32" s="168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5" ht="15">
      <c r="A33" s="156"/>
      <c r="B33" s="156"/>
      <c r="C33" s="168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</row>
    <row r="34" spans="1:15" ht="15.75">
      <c r="A34" s="156"/>
      <c r="B34" s="158" t="s">
        <v>222</v>
      </c>
      <c r="C34" s="156"/>
      <c r="D34" s="158"/>
      <c r="E34" s="158"/>
      <c r="F34" s="158"/>
      <c r="G34" s="158"/>
      <c r="H34" s="158"/>
      <c r="I34" s="158"/>
      <c r="J34" s="158"/>
      <c r="K34" s="156"/>
      <c r="L34" s="156"/>
      <c r="M34" s="156"/>
      <c r="N34" s="156"/>
    </row>
    <row r="35" spans="1:15" ht="15.75">
      <c r="A35" s="156"/>
      <c r="B35" s="156"/>
      <c r="C35" s="163"/>
      <c r="D35" s="169"/>
      <c r="E35" s="163"/>
      <c r="F35" s="163"/>
      <c r="G35" s="163"/>
      <c r="H35" s="163"/>
      <c r="I35" s="163"/>
      <c r="J35" s="163"/>
      <c r="K35" s="156"/>
      <c r="L35" s="156"/>
      <c r="M35" s="156"/>
      <c r="N35" s="156"/>
    </row>
    <row r="36" spans="1:15" ht="15">
      <c r="A36" s="156"/>
      <c r="B36" s="156"/>
      <c r="C36" s="71" t="s">
        <v>235</v>
      </c>
      <c r="D36" s="85"/>
      <c r="E36" s="72" t="s">
        <v>232</v>
      </c>
      <c r="F36" s="156"/>
      <c r="G36" s="156"/>
      <c r="H36" s="156"/>
      <c r="I36" s="156"/>
      <c r="J36" s="156"/>
      <c r="K36" s="156"/>
      <c r="L36" s="156"/>
      <c r="M36" s="156"/>
      <c r="N36" s="156"/>
    </row>
    <row r="37" spans="1:15" ht="15">
      <c r="A37" s="156"/>
      <c r="B37" s="156"/>
      <c r="C37" s="168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</row>
    <row r="38" spans="1:15" ht="75">
      <c r="A38" s="156"/>
      <c r="B38" s="156"/>
      <c r="C38" s="170"/>
      <c r="D38" s="67" t="s">
        <v>211</v>
      </c>
      <c r="E38" s="67"/>
      <c r="F38" s="67" t="s">
        <v>212</v>
      </c>
      <c r="G38" s="67"/>
      <c r="H38" s="67" t="s">
        <v>213</v>
      </c>
      <c r="I38" s="67"/>
      <c r="J38" s="67" t="s">
        <v>214</v>
      </c>
      <c r="K38" s="67"/>
      <c r="L38" s="67" t="s">
        <v>215</v>
      </c>
      <c r="M38" s="73"/>
      <c r="N38" s="156"/>
    </row>
    <row r="39" spans="1:15" ht="15">
      <c r="A39" s="156"/>
      <c r="B39" s="156"/>
      <c r="C39" s="71" t="s">
        <v>202</v>
      </c>
      <c r="D39" s="110"/>
      <c r="E39" s="72" t="s">
        <v>112</v>
      </c>
      <c r="F39" s="106"/>
      <c r="G39" s="72" t="s">
        <v>194</v>
      </c>
      <c r="H39" s="106"/>
      <c r="I39" s="72" t="s">
        <v>194</v>
      </c>
      <c r="J39" s="98"/>
      <c r="K39" s="88" t="s">
        <v>142</v>
      </c>
      <c r="L39" s="89"/>
      <c r="M39" s="73" t="s">
        <v>145</v>
      </c>
      <c r="N39" s="156"/>
    </row>
    <row r="40" spans="1:15" ht="15">
      <c r="A40" s="156"/>
      <c r="B40" s="156"/>
      <c r="C40" s="71" t="s">
        <v>216</v>
      </c>
      <c r="D40" s="99">
        <f>IF(D39-D20&gt;0,D39-D20,0)</f>
        <v>0</v>
      </c>
      <c r="E40" s="73" t="s">
        <v>112</v>
      </c>
      <c r="F40" s="76">
        <f>IF(F39-F20&gt;0,F39-F20,0)</f>
        <v>0</v>
      </c>
      <c r="G40" s="72" t="s">
        <v>194</v>
      </c>
      <c r="H40" s="118">
        <f>IF(H39-H20&gt;0,H39-H20,0)</f>
        <v>0</v>
      </c>
      <c r="I40" s="72" t="s">
        <v>194</v>
      </c>
      <c r="J40" s="99">
        <f>IF(J39-J20&gt;0,J39-J20,0)</f>
        <v>0</v>
      </c>
      <c r="K40" s="88" t="s">
        <v>142</v>
      </c>
      <c r="L40" s="99">
        <f>L39-L20</f>
        <v>0</v>
      </c>
      <c r="M40" s="73" t="s">
        <v>145</v>
      </c>
      <c r="N40" s="156"/>
    </row>
    <row r="41" spans="1:15" ht="15">
      <c r="A41" s="156"/>
      <c r="B41" s="156"/>
      <c r="C41" s="71" t="s">
        <v>203</v>
      </c>
      <c r="D41" s="91">
        <f>D40/(D12-D20)</f>
        <v>0</v>
      </c>
      <c r="E41" s="92" t="s">
        <v>209</v>
      </c>
      <c r="F41" s="91" t="e">
        <f>F40/(F12-F20)</f>
        <v>#DIV/0!</v>
      </c>
      <c r="G41" s="92" t="s">
        <v>209</v>
      </c>
      <c r="H41" s="91" t="e">
        <f>H40/(H12-H20)</f>
        <v>#DIV/0!</v>
      </c>
      <c r="I41" s="74" t="s">
        <v>209</v>
      </c>
      <c r="J41" s="91">
        <v>0</v>
      </c>
      <c r="K41" s="88" t="s">
        <v>209</v>
      </c>
      <c r="L41" s="93"/>
      <c r="M41" s="93"/>
      <c r="N41" s="156"/>
    </row>
    <row r="42" spans="1:15" ht="15">
      <c r="A42" s="156"/>
      <c r="B42" s="156"/>
      <c r="C42" s="94" t="s">
        <v>204</v>
      </c>
      <c r="D42" s="101">
        <f>D40+D41*D20</f>
        <v>0</v>
      </c>
      <c r="E42" s="95" t="s">
        <v>112</v>
      </c>
      <c r="F42" s="112" t="e">
        <f>F40+F41*F20</f>
        <v>#DIV/0!</v>
      </c>
      <c r="G42" s="95"/>
      <c r="H42" s="119" t="e">
        <f>H40+H41*H20</f>
        <v>#DIV/0!</v>
      </c>
      <c r="I42" s="96" t="s">
        <v>194</v>
      </c>
      <c r="J42" s="100">
        <f>J40+J41*J20</f>
        <v>0</v>
      </c>
      <c r="K42" s="97" t="s">
        <v>142</v>
      </c>
      <c r="L42" s="93"/>
      <c r="M42" s="93"/>
      <c r="N42" s="156"/>
    </row>
    <row r="43" spans="1:15" ht="15">
      <c r="A43" s="156"/>
      <c r="B43" s="156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02"/>
    </row>
    <row r="44" spans="1:15" ht="45">
      <c r="A44" s="156"/>
      <c r="B44" s="156"/>
      <c r="C44" s="86"/>
      <c r="D44" s="67" t="s">
        <v>157</v>
      </c>
      <c r="E44" s="67"/>
      <c r="F44" s="67" t="s">
        <v>159</v>
      </c>
      <c r="G44" s="67"/>
      <c r="H44" s="67" t="s">
        <v>240</v>
      </c>
      <c r="I44" s="67"/>
      <c r="J44" s="67" t="s">
        <v>165</v>
      </c>
      <c r="K44" s="87"/>
      <c r="L44" s="67" t="s">
        <v>201</v>
      </c>
      <c r="M44" s="73"/>
      <c r="N44" s="156"/>
    </row>
    <row r="45" spans="1:15" ht="15">
      <c r="A45" s="156"/>
      <c r="B45" s="156"/>
      <c r="C45" s="71" t="s">
        <v>205</v>
      </c>
      <c r="D45" s="90">
        <f>D42*$D$36</f>
        <v>0</v>
      </c>
      <c r="E45" s="111" t="s">
        <v>206</v>
      </c>
      <c r="F45" s="90" t="e">
        <f>F42*$D$36</f>
        <v>#DIV/0!</v>
      </c>
      <c r="G45" s="111" t="s">
        <v>207</v>
      </c>
      <c r="H45" s="90" t="e">
        <f>H42*$D$36</f>
        <v>#DIV/0!</v>
      </c>
      <c r="I45" s="111" t="s">
        <v>239</v>
      </c>
      <c r="J45" s="103">
        <f>J42*$D$36</f>
        <v>0</v>
      </c>
      <c r="K45" s="111" t="s">
        <v>208</v>
      </c>
      <c r="L45" s="103">
        <f>L40*$D$36/3600</f>
        <v>0</v>
      </c>
      <c r="M45" s="90" t="s">
        <v>170</v>
      </c>
      <c r="N45" s="156"/>
    </row>
    <row r="46" spans="1:15" ht="29.25" customHeight="1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</row>
    <row r="47" spans="1:15">
      <c r="F47" s="113"/>
      <c r="H47" s="113"/>
      <c r="J47" s="113"/>
    </row>
  </sheetData>
  <pageMargins left="0.7" right="0.7" top="0.78740157500000008" bottom="0.78740157500000008" header="0.3" footer="0.3"/>
  <pageSetup paperSize="9" scale="44" fitToHeight="0" orientation="landscape" r:id="rId1"/>
  <headerFooter>
    <oddFooter xml:space="preserve">&amp;LBlauer Engel DE-UZ 215 Ressourcen und energieeffiziente Softwareprodukte&amp;R&amp;A &amp;P/&amp;N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C4BB8-B68C-4E27-BD85-36D0BB536212}">
  <sheetPr>
    <tabColor theme="5" tint="0.39997558519241921"/>
    <pageSetUpPr fitToPage="1"/>
  </sheetPr>
  <dimension ref="A1:G25"/>
  <sheetViews>
    <sheetView zoomScaleNormal="100" workbookViewId="0"/>
  </sheetViews>
  <sheetFormatPr baseColWidth="10" defaultColWidth="11.42578125" defaultRowHeight="15"/>
  <cols>
    <col min="1" max="1" width="6.5703125" customWidth="1"/>
    <col min="2" max="2" width="45.7109375" customWidth="1"/>
    <col min="3" max="3" width="27.5703125" customWidth="1"/>
    <col min="4" max="4" width="28.85546875" customWidth="1"/>
    <col min="5" max="5" width="24" customWidth="1"/>
    <col min="6" max="6" width="15.7109375" customWidth="1"/>
    <col min="7" max="7" width="7.7109375" customWidth="1"/>
  </cols>
  <sheetData>
    <row r="1" spans="1:7">
      <c r="A1" s="131"/>
      <c r="B1" s="131"/>
      <c r="C1" s="131"/>
      <c r="D1" s="131"/>
      <c r="E1" s="131"/>
      <c r="F1" s="131"/>
      <c r="G1" s="131"/>
    </row>
    <row r="2" spans="1:7">
      <c r="A2" s="131"/>
      <c r="B2" s="178" t="str">
        <f>'Allgemeine Angaben'!C2</f>
        <v>Beispiel</v>
      </c>
      <c r="C2" s="131"/>
      <c r="D2" s="131"/>
      <c r="E2" s="131"/>
      <c r="F2" s="131"/>
      <c r="G2" s="131"/>
    </row>
    <row r="3" spans="1:7">
      <c r="A3" s="131"/>
      <c r="B3" s="172" t="s">
        <v>256</v>
      </c>
      <c r="C3" s="131"/>
      <c r="D3" s="131"/>
      <c r="E3" s="131"/>
      <c r="F3" s="131"/>
      <c r="G3" s="131"/>
    </row>
    <row r="4" spans="1:7">
      <c r="A4" s="131"/>
      <c r="B4" s="172" t="s">
        <v>24</v>
      </c>
      <c r="C4" s="131"/>
      <c r="D4" s="131"/>
      <c r="E4" s="131"/>
      <c r="F4" s="131"/>
      <c r="G4" s="131"/>
    </row>
    <row r="5" spans="1:7" ht="45">
      <c r="A5" s="131"/>
      <c r="B5" s="173" t="s">
        <v>243</v>
      </c>
      <c r="C5" s="174" t="s">
        <v>249</v>
      </c>
      <c r="D5" s="174" t="s">
        <v>255</v>
      </c>
      <c r="E5" s="174" t="s">
        <v>244</v>
      </c>
      <c r="F5" s="174" t="s">
        <v>55</v>
      </c>
      <c r="G5" s="131"/>
    </row>
    <row r="6" spans="1:7">
      <c r="A6" s="131"/>
      <c r="B6" s="175" t="s">
        <v>248</v>
      </c>
      <c r="C6" s="175" t="s">
        <v>245</v>
      </c>
      <c r="D6" s="175" t="s">
        <v>246</v>
      </c>
      <c r="E6" s="175" t="s">
        <v>247</v>
      </c>
      <c r="F6" s="175" t="s">
        <v>55</v>
      </c>
      <c r="G6" s="131"/>
    </row>
    <row r="7" spans="1:7">
      <c r="A7" s="131"/>
      <c r="B7" t="s">
        <v>254</v>
      </c>
      <c r="C7" t="s">
        <v>250</v>
      </c>
      <c r="D7" t="s">
        <v>251</v>
      </c>
      <c r="E7" t="s">
        <v>252</v>
      </c>
      <c r="F7" t="s">
        <v>253</v>
      </c>
      <c r="G7" s="131"/>
    </row>
    <row r="8" spans="1:7">
      <c r="A8" s="131"/>
      <c r="G8" s="131"/>
    </row>
    <row r="9" spans="1:7">
      <c r="A9" s="131"/>
      <c r="G9" s="131"/>
    </row>
    <row r="10" spans="1:7">
      <c r="A10" s="131"/>
      <c r="G10" s="131"/>
    </row>
    <row r="11" spans="1:7">
      <c r="A11" s="131"/>
      <c r="G11" s="131"/>
    </row>
    <row r="12" spans="1:7">
      <c r="A12" s="131"/>
      <c r="G12" s="131"/>
    </row>
    <row r="13" spans="1:7">
      <c r="A13" s="131"/>
      <c r="G13" s="131"/>
    </row>
    <row r="14" spans="1:7">
      <c r="A14" s="131"/>
      <c r="G14" s="131"/>
    </row>
    <row r="15" spans="1:7">
      <c r="A15" s="131"/>
      <c r="G15" s="131"/>
    </row>
    <row r="16" spans="1:7">
      <c r="A16" s="131"/>
      <c r="G16" s="131"/>
    </row>
    <row r="17" spans="1:7">
      <c r="A17" s="131"/>
      <c r="G17" s="131"/>
    </row>
    <row r="18" spans="1:7">
      <c r="A18" s="131"/>
      <c r="G18" s="131"/>
    </row>
    <row r="19" spans="1:7">
      <c r="A19" s="131"/>
      <c r="G19" s="131"/>
    </row>
    <row r="20" spans="1:7">
      <c r="A20" s="131"/>
      <c r="G20" s="131"/>
    </row>
    <row r="21" spans="1:7">
      <c r="A21" s="131"/>
      <c r="G21" s="131"/>
    </row>
    <row r="22" spans="1:7">
      <c r="A22" s="131"/>
      <c r="G22" s="131"/>
    </row>
    <row r="23" spans="1:7">
      <c r="A23" s="131"/>
      <c r="G23" s="131"/>
    </row>
    <row r="24" spans="1:7">
      <c r="A24" s="131"/>
      <c r="G24" s="131"/>
    </row>
    <row r="25" spans="1:7">
      <c r="A25" s="131"/>
      <c r="B25" s="131"/>
      <c r="C25" s="131"/>
      <c r="D25" s="131"/>
      <c r="E25" s="131"/>
      <c r="F25" s="131"/>
      <c r="G25" s="131"/>
    </row>
  </sheetData>
  <dataValidations count="1">
    <dataValidation type="list" allowBlank="1" showInputMessage="1" showErrorMessage="1" sqref="D7:D204" xr:uid="{ED65A28B-B88F-45E4-A62B-D38E3E734EF0}">
      <formula1>"eigener Dienst, externer Dienst"</formula1>
    </dataValidation>
  </dataValidations>
  <pageMargins left="0.7" right="0.7" top="0.78740157500000008" bottom="0.78740157500000008" header="0.3" footer="0.3"/>
  <pageSetup paperSize="9" scale="84" fitToHeight="0" orientation="landscape" r:id="rId1"/>
  <headerFooter>
    <oddFooter xml:space="preserve">&amp;LBlauer Engel DE-UZ 215 Ressourcen und energieeffiziente Softwareprodukte&amp;R&amp;A &amp;P/&amp;N </oddFooter>
  </headerFooter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Q E A A B Q S w M E F A A C A A g A N 1 m N V 6 6 0 + K O k A A A A 9 g A A A B I A H A B D b 2 5 m a W c v U G F j a 2 F n Z S 5 4 b W w g o h g A K K A U A A A A A A A A A A A A A A A A A A A A A A A A A A A A h Y + x D o I w F E V / h b y d t t T F k E c d 1 E 0 S E x P j 2 p Q K j V A M L Z Z / c / C T / A U x i r o 5 3 n P P c O / 9 e s P F 0 N T R R X f O t D a D h D C I t F V t Y W y Z Q e + P 8 R w W A r d S n W S p o 1 G 2 L h 1 c k U H l / T m l N I R A w o y 0 X U k 5 Y w k 9 5 J u d q n Q j 4 S O b / 3 J s r P P S K g 0 C 9 6 8 x g p O E M 8 I 5 J w z p B D E 3 9 i v w c e + z / Y G 4 7 G v f d 1 o U O l 6 t k U 4 R 6 f u D e A B Q S w M E F A A C A A g A N 1 m N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d Z j V f J t a d a H g E A A P U C A A A T A B w A R m 9 y b X V s Y X M v U 2 V j d G l v b j E u b S C i G A A o o B Q A A A A A A A A A A A A A A A A A A A A A A A A A A A D N k c F q w k A Q h u + B v M O y X h I I g t r 2 I l 5 q p e 2 l U C I U K h 6 S + K t L N r N h s 6 H a k L f p m / T F u i W o 1 T T 0 2 r 0 M f P / s / P w z B R I j F L G w q Y O x 6 7 h O s Y 0 0 V m w e x Z A S I z Z h E s Z 1 m H 3 P 5 T e y Z L Z L I P v T U m u Q e V E 6 j Z V K P b 9 a P E U Z J v z w l y / r x V S R s U 3 L o B n R 4 / f 4 / K A V t I F m 8 3 3 O 7 T j b L 9 G f 6 4 i K t d L Z V M k y I 6 u h 8 B r L o K p 4 m E f S Y M A D Z q z C D H a m D t i B D z v 4 q I N f d f D r D n 5 z x m v / G G d G Z g 1 t M z I V Q x e 2 v k J I 0 C l X m I r c a + c O B r 7 r C P p z z s + j 9 I 6 r Z d 7 Q 5 / / m N o 9 3 r b X d 4 h 0 i 2 V J J m 5 b 2 I O g N o m j x m d 4 g p p M Q 0 b 7 h g r Y Q 5 h e P D D q 9 d K j P 9 n o Z a f w F U E s B A i 0 A F A A C A A g A N 1 m N V 6 6 0 + K O k A A A A 9 g A A A B I A A A A A A A A A A A A A A A A A A A A A A E N v b m Z p Z y 9 Q Y W N r Y W d l L n h t b F B L A Q I t A B Q A A g A I A D d Z j V c P y u m r p A A A A O k A A A A T A A A A A A A A A A A A A A A A A P A A A A B b Q 2 9 u d G V u d F 9 U e X B l c 1 0 u e G 1 s U E s B A i 0 A F A A C A A g A N 1 m N V 8 m 1 p 1 o e A Q A A 9 Q I A A B M A A A A A A A A A A A A A A A A A 4 Q E A A E Z v c m 1 1 b G F z L 1 N l Y 3 R p b 2 4 x L m 1 Q S w U G A A A A A A M A A w D C A A A A T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x U A A A A A A A D 9 F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Z W x s Z T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k t M j l U M D k 6 M j g 6 M T E u N z M 4 M T c y O F o i I C 8 + P E V u d H J 5 I F R 5 c G U 9 I k Z p b G x D b 2 x 1 b W 5 U e X B l c y I g V m F s d W U 9 I n N C Z 1 l H Q m d Z R y I g L z 4 8 R W 5 0 c n k g V H l w Z T 0 i R m l s b E N v b H V t b k 5 h b W V z I i B W Y W x 1 Z T 0 i c 1 s m c X V v d D t T c G F s d G U x J n F 1 b 3 Q 7 L C Z x d W 9 0 O 1 N w Y W x 0 Z T I m c X V v d D s s J n F 1 b 3 Q 7 U 3 B h b H R l M y Z x d W 9 0 O y w m c X V v d D t T c G F s d G U 0 J n F 1 b 3 Q 7 L C Z x d W 9 0 O 1 N w Y W x 0 Z T U m c X V v d D s s J n F 1 b 3 Q 7 U 3 B h b H R l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b G U z L 0 F 1 d G 9 S Z W 1 v d m V k Q 2 9 s d W 1 u c z E u e 1 N w Y W x 0 Z T E s M H 0 m c X V v d D s s J n F 1 b 3 Q 7 U 2 V j d G l v b j E v V G F i Z W x s Z T M v Q X V 0 b 1 J l b W 9 2 Z W R D b 2 x 1 b W 5 z M S 5 7 U 3 B h b H R l M i w x f S Z x d W 9 0 O y w m c X V v d D t T Z W N 0 a W 9 u M S 9 U Y W J l b G x l M y 9 B d X R v U m V t b 3 Z l Z E N v b H V t b n M x L n t T c G F s d G U z L D J 9 J n F 1 b 3 Q 7 L C Z x d W 9 0 O 1 N l Y 3 R p b 2 4 x L 1 R h Y m V s b G U z L 0 F 1 d G 9 S Z W 1 v d m V k Q 2 9 s d W 1 u c z E u e 1 N w Y W x 0 Z T Q s M 3 0 m c X V v d D s s J n F 1 b 3 Q 7 U 2 V j d G l v b j E v V G F i Z W x s Z T M v Q X V 0 b 1 J l b W 9 2 Z W R D b 2 x 1 b W 5 z M S 5 7 U 3 B h b H R l N S w 0 f S Z x d W 9 0 O y w m c X V v d D t T Z W N 0 a W 9 u M S 9 U Y W J l b G x l M y 9 B d X R v U m V t b 3 Z l Z E N v b H V t b n M x L n t T c G F s d G U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R h Y m V s b G U z L 0 F 1 d G 9 S Z W 1 v d m V k Q 2 9 s d W 1 u c z E u e 1 N w Y W x 0 Z T E s M H 0 m c X V v d D s s J n F 1 b 3 Q 7 U 2 V j d G l v b j E v V G F i Z W x s Z T M v Q X V 0 b 1 J l b W 9 2 Z W R D b 2 x 1 b W 5 z M S 5 7 U 3 B h b H R l M i w x f S Z x d W 9 0 O y w m c X V v d D t T Z W N 0 a W 9 u M S 9 U Y W J l b G x l M y 9 B d X R v U m V t b 3 Z l Z E N v b H V t b n M x L n t T c G F s d G U z L D J 9 J n F 1 b 3 Q 7 L C Z x d W 9 0 O 1 N l Y 3 R p b 2 4 x L 1 R h Y m V s b G U z L 0 F 1 d G 9 S Z W 1 v d m V k Q 2 9 s d W 1 u c z E u e 1 N w Y W x 0 Z T Q s M 3 0 m c X V v d D s s J n F 1 b 3 Q 7 U 2 V j d G l v b j E v V G F i Z W x s Z T M v Q X V 0 b 1 J l b W 9 2 Z W R D b 2 x 1 b W 5 z M S 5 7 U 3 B h b H R l N S w 0 f S Z x d W 9 0 O y w m c X V v d D t T Z W N 0 a W 9 u M S 9 U Y W J l b G x l M y 9 B d X R v U m V t b 3 Z l Z E N v b H V t b n M x L n t T c G F s d G U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l M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y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y 9 F b n R m Z X J u d G U l M j B v Y m V y c 3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M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k t M j l U M D k 6 M z M 6 N D Y u O T Y x M z k x M l o i I C 8 + P E V u d H J 5 I F R 5 c G U 9 I k Z p b G x D b 2 x 1 b W 5 U e X B l c y I g V m F s d W U 9 I n N C Z 1 l H Q U F Z R y I g L z 4 8 R W 5 0 c n k g V H l w Z T 0 i R m l s b E N v b H V t b k 5 h b W V z I i B W Y W x 1 Z T 0 i c 1 s m c X V v d D t J R C Z x d W 9 0 O y w m c X V v d D t C Z X p l a W N o b n V u Z y Z x d W 9 0 O y w m c X V v d D t I a W 5 3 Z W l z J n F 1 b 3 Q 7 L C Z x d W 9 0 O 0 V y Z 2 V i b m l z J n F 1 b 3 Q 7 L C Z x d W 9 0 O 0 V p b m h l a X Q m c X V v d D s s J n F 1 b 3 Q 7 Q m V t Z X J r d W 5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s Z T M g K D I p L 0 F 1 d G 9 S Z W 1 v d m V k Q 2 9 s d W 1 u c z E u e 0 l E L D B 9 J n F 1 b 3 Q 7 L C Z x d W 9 0 O 1 N l Y 3 R p b 2 4 x L 1 R h Y m V s b G U z I C g y K S 9 B d X R v U m V t b 3 Z l Z E N v b H V t b n M x L n t C Z X p l a W N o b n V u Z y w x f S Z x d W 9 0 O y w m c X V v d D t T Z W N 0 a W 9 u M S 9 U Y W J l b G x l M y A o M i k v Q X V 0 b 1 J l b W 9 2 Z W R D b 2 x 1 b W 5 z M S 5 7 S G l u d 2 V p c y w y f S Z x d W 9 0 O y w m c X V v d D t T Z W N 0 a W 9 u M S 9 U Y W J l b G x l M y A o M i k v Q X V 0 b 1 J l b W 9 2 Z W R D b 2 x 1 b W 5 z M S 5 7 R X J n Z W J u a X M s M 3 0 m c X V v d D s s J n F 1 b 3 Q 7 U 2 V j d G l v b j E v V G F i Z W x s Z T M g K D I p L 0 F 1 d G 9 S Z W 1 v d m V k Q 2 9 s d W 1 u c z E u e 0 V p b m h l a X Q s N H 0 m c X V v d D s s J n F 1 b 3 Q 7 U 2 V j d G l v b j E v V G F i Z W x s Z T M g K D I p L 0 F 1 d G 9 S Z W 1 v d m V k Q 2 9 s d W 1 u c z E u e 0 J l b W V y a 3 V u Z y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U Y W J l b G x l M y A o M i k v Q X V 0 b 1 J l b W 9 2 Z W R D b 2 x 1 b W 5 z M S 5 7 S U Q s M H 0 m c X V v d D s s J n F 1 b 3 Q 7 U 2 V j d G l v b j E v V G F i Z W x s Z T M g K D I p L 0 F 1 d G 9 S Z W 1 v d m V k Q 2 9 s d W 1 u c z E u e 0 J l e m V p Y 2 h u d W 5 n L D F 9 J n F 1 b 3 Q 7 L C Z x d W 9 0 O 1 N l Y 3 R p b 2 4 x L 1 R h Y m V s b G U z I C g y K S 9 B d X R v U m V t b 3 Z l Z E N v b H V t b n M x L n t I a W 5 3 Z W l z L D J 9 J n F 1 b 3 Q 7 L C Z x d W 9 0 O 1 N l Y 3 R p b 2 4 x L 1 R h Y m V s b G U z I C g y K S 9 B d X R v U m V t b 3 Z l Z E N v b H V t b n M x L n t F c m d l Y m 5 p c y w z f S Z x d W 9 0 O y w m c X V v d D t T Z W N 0 a W 9 u M S 9 U Y W J l b G x l M y A o M i k v Q X V 0 b 1 J l b W 9 2 Z W R D b 2 x 1 b W 5 z M S 5 7 R W l u a G V p d C w 0 f S Z x d W 9 0 O y w m c X V v d D t T Z W N 0 a W 9 u M S 9 U Y W J l b G x l M y A o M i k v Q X V 0 b 1 J l b W 9 2 Z W R D b 2 x 1 b W 5 z M S 5 7 Q m V t Z X J r d W 5 n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l M y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y U y M C g y K S 9 H Z S V D M y V B N G 5 k Z X J 0 Z X I l M j B U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8 0 R l A C D O G 0 W d U f E J F O 7 v J g A A A A A C A A A A A A A D Z g A A w A A A A B A A A A C R F 5 g x t w c T z V K H p h 9 h 2 + Z S A A A A A A S A A A C g A A A A E A A A A E N L L o + p + H r Q B 6 b k n 6 + b Z y 9 Q A A A A 8 i M q I X u h Z U T B F e d m S 4 x V W m R 4 p X F 8 r C X C P p v A 2 h i 0 5 + J q M l s u b k 2 o s n h I B G N W r i J 4 W v s O E W a 4 4 / h L g q 2 v C z H / 0 c m 4 D C e m 7 0 / n j S c 8 2 L X P H R Y U A A A A s 6 l T C s P m 7 l 9 B p M V j k T + x 9 4 / c K 3 Y = < / D a t a M a s h u p > 
</file>

<file path=customXml/itemProps1.xml><?xml version="1.0" encoding="utf-8"?>
<ds:datastoreItem xmlns:ds="http://schemas.openxmlformats.org/officeDocument/2006/customXml" ds:itemID="{3B65B2E7-4466-4C3E-9EC9-B2F4ECBB34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ReadMe</vt:lpstr>
      <vt:lpstr>Allgemeine Angaben</vt:lpstr>
      <vt:lpstr>Standardnutzungsszenario</vt:lpstr>
      <vt:lpstr>Ergebnisse pc device</vt:lpstr>
      <vt:lpstr>Berechnung pc device</vt:lpstr>
      <vt:lpstr>URL Liste pc device</vt:lpstr>
      <vt:lpstr>Ergebnisse server device</vt:lpstr>
      <vt:lpstr>Berechnung server device</vt:lpstr>
      <vt:lpstr>URL Liste server device</vt:lpstr>
      <vt:lpstr>Ergebnisse mobile device</vt:lpstr>
      <vt:lpstr>Berechnung mobile device</vt:lpstr>
      <vt:lpstr>URL Liste mobile device</vt:lpstr>
      <vt:lpstr>'Ergebnisse mobile device'!Druckbereich</vt:lpstr>
      <vt:lpstr>'Ergebnisse pc device'!Druckbereich</vt:lpstr>
      <vt:lpstr>'Ergebnisse server device'!Druckbereich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Kern</dc:creator>
  <cp:lastModifiedBy>Jens Gröger</cp:lastModifiedBy>
  <cp:revision>9</cp:revision>
  <cp:lastPrinted>2024-09-13T09:28:52Z</cp:lastPrinted>
  <dcterms:created xsi:type="dcterms:W3CDTF">2017-12-27T10:42:02Z</dcterms:created>
  <dcterms:modified xsi:type="dcterms:W3CDTF">2024-09-13T09:29:00Z</dcterms:modified>
</cp:coreProperties>
</file>